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hernandezc\Desktop\GESCO + INNOVA 2025-2026\Plan de Acción Estrategico - Definitivos 2026\"/>
    </mc:Choice>
  </mc:AlternateContent>
  <xr:revisionPtr revIDLastSave="0" documentId="13_ncr:1_{07DAFB48-C7B9-4703-A452-00E626947327}" xr6:coauthVersionLast="47" xr6:coauthVersionMax="47" xr10:uidLastSave="{00000000-0000-0000-0000-000000000000}"/>
  <bookViews>
    <workbookView xWindow="-110" yWindow="-110" windowWidth="19420" windowHeight="11500" tabRatio="509" firstSheet="1" activeTab="2" xr2:uid="{00000000-000D-0000-FFFF-FFFF00000000}"/>
  </bookViews>
  <sheets>
    <sheet name="BASE" sheetId="4" state="hidden" r:id="rId1"/>
    <sheet name="BASE." sheetId="6" r:id="rId2"/>
    <sheet name="PAI_2026" sheetId="1" r:id="rId3"/>
    <sheet name="PEI" sheetId="5" state="hidden" r:id="rId4"/>
  </sheets>
  <externalReferences>
    <externalReference r:id="rId5"/>
    <externalReference r:id="rId6"/>
  </externalReferences>
  <definedNames>
    <definedName name="_xlnm._FilterDatabase" localSheetId="2" hidden="1">PAI_2026!$A$11:$AR$47</definedName>
    <definedName name="_xlnm.Print_Area" localSheetId="2">PAI_2026!$A$1:$P$47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M44" i="1"/>
  <c r="M46" i="1"/>
  <c r="M43" i="1"/>
  <c r="M42" i="1"/>
  <c r="I41" i="1"/>
  <c r="J41" i="1" s="1"/>
  <c r="H29" i="1"/>
  <c r="I18" i="1"/>
  <c r="J18" i="1" s="1"/>
  <c r="H18" i="1"/>
  <c r="I24" i="1"/>
  <c r="J24" i="1" s="1"/>
  <c r="H24" i="1"/>
  <c r="M35" i="1"/>
  <c r="M34" i="1"/>
  <c r="M31" i="1"/>
  <c r="M30" i="1"/>
  <c r="I29" i="1"/>
  <c r="J29" i="1" s="1"/>
  <c r="M28" i="1"/>
  <c r="M27" i="1"/>
  <c r="M26" i="1"/>
  <c r="M25" i="1"/>
  <c r="I14" i="1"/>
  <c r="J14" i="1" s="1"/>
  <c r="M15" i="1"/>
  <c r="M19" i="1"/>
  <c r="M20" i="1"/>
  <c r="M21" i="1"/>
  <c r="M23" i="1"/>
  <c r="M24" i="1" l="1"/>
  <c r="M41" i="1"/>
  <c r="M29" i="1"/>
  <c r="M14" i="1"/>
  <c r="M18" i="1"/>
  <c r="L47" i="1" l="1"/>
  <c r="H14" i="1"/>
</calcChain>
</file>

<file path=xl/sharedStrings.xml><?xml version="1.0" encoding="utf-8"?>
<sst xmlns="http://schemas.openxmlformats.org/spreadsheetml/2006/main" count="526" uniqueCount="225">
  <si>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</si>
  <si>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</si>
  <si>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</si>
  <si>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</si>
  <si>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</si>
  <si>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</si>
  <si>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</si>
  <si>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</si>
  <si>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</si>
  <si>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</si>
  <si>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</si>
  <si>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</si>
  <si>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</si>
  <si>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</si>
  <si>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</si>
  <si>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</si>
  <si>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</si>
  <si>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</si>
  <si>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</si>
  <si>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</si>
  <si>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</si>
  <si>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</si>
  <si>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</si>
  <si>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</si>
  <si>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</si>
  <si>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</si>
  <si>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</si>
  <si>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</si>
  <si>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</si>
  <si>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</si>
  <si>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</si>
  <si>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</si>
  <si>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</si>
  <si>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</si>
  <si>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</si>
  <si>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</si>
  <si>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</si>
  <si>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</si>
  <si>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</si>
  <si>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</si>
  <si>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</si>
  <si>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</si>
  <si>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</si>
  <si>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</si>
  <si>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</si>
  <si>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</si>
  <si>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</si>
  <si>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</si>
  <si>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</si>
  <si>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</si>
  <si>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</si>
  <si>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</si>
  <si>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</si>
  <si>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</si>
  <si>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</si>
  <si>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</si>
  <si>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</si>
  <si>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</si>
  <si>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</si>
  <si>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</si>
  <si>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</si>
  <si>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</si>
  <si>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</si>
  <si>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</si>
  <si>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</si>
  <si>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</si>
  <si>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</si>
  <si>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</si>
  <si>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</si>
  <si>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</si>
  <si>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</si>
  <si>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</si>
  <si>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</si>
  <si>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</si>
  <si>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</si>
  <si>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</si>
  <si>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</si>
  <si>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</si>
  <si>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</si>
  <si>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</si>
  <si>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</si>
  <si>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</si>
  <si>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</si>
  <si>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</si>
  <si>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</si>
  <si>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</si>
  <si>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</si>
  <si>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</si>
  <si>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</si>
  <si>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</si>
  <si>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</si>
  <si>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</si>
  <si>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</si>
  <si>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</si>
  <si>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</si>
  <si>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</si>
  <si>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</si>
  <si>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</si>
  <si>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</si>
  <si>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</si>
  <si>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</si>
  <si>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</si>
  <si>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</si>
  <si>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</si>
  <si>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</si>
  <si>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</si>
  <si>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</si>
  <si>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</si>
  <si>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</si>
  <si>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</si>
  <si>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</si>
  <si>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</si>
  <si>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</si>
  <si>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</si>
  <si>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</si>
  <si>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</si>
  <si>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</si>
  <si>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</si>
  <si>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</si>
  <si>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</si>
  <si>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</si>
  <si>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</si>
  <si>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</si>
  <si>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</si>
  <si>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</si>
  <si>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</si>
  <si>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</si>
  <si>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</si>
  <si>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</si>
  <si>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</si>
  <si>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</si>
  <si>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</si>
  <si>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</si>
  <si>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</si>
  <si>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</si>
  <si>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</si>
  <si>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</si>
  <si>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</si>
  <si>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</si>
  <si>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</si>
  <si>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</si>
  <si>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2.1</t>
  </si>
  <si>
    <t>TOTAL</t>
  </si>
  <si>
    <t xml:space="preserve">CÓDIGO: GE-PE-FO-015 </t>
  </si>
  <si>
    <t xml:space="preserve"> FORMULACIÓN PLAN INSTITUCIONAL  </t>
  </si>
  <si>
    <t>VERSIÓN: 2</t>
  </si>
  <si>
    <t>Plan Institucional de Gestion del Conocimiento y la Innovación</t>
  </si>
  <si>
    <t>Vicepresidencia de Gestión Humana y Administrativa</t>
  </si>
  <si>
    <t>Gestión del Conocimiento</t>
  </si>
  <si>
    <t>Identificar, mapear y socializar la Gestión del Conocimiento en el FNA
FASE 2 (Procesos Misionales)</t>
  </si>
  <si>
    <t>Matriz de clasificación conocimiento explícito (Fase 2)</t>
  </si>
  <si>
    <t>Matriz de clasificación conocimiento tácito (Fase 2)</t>
  </si>
  <si>
    <t xml:space="preserve">Actualizar el mapa de conocimiento </t>
  </si>
  <si>
    <t>Mapa Conocimiento actualizado Fase 2</t>
  </si>
  <si>
    <t>Gerencia Gestión Humana</t>
  </si>
  <si>
    <t>1.2</t>
  </si>
  <si>
    <t>1.3</t>
  </si>
  <si>
    <t>Identificar, mapear y socializar la Gestión del Conocimiento en el FNA
FASE 1 (Procesos Estratégicos, Soporte y de Apoyo)</t>
  </si>
  <si>
    <t>Fortalecer la cultura del conocimiento mediante campañas de socialización de la gestión del conocimiento en el FNA</t>
  </si>
  <si>
    <t>Informe con el Diagnóstico (Explícito y Tácito)</t>
  </si>
  <si>
    <t>Matriz de clasificación conocimiento explícito (Fase 1)</t>
  </si>
  <si>
    <t>Matriz de clasificación conocimiento tácito (Fase 1)</t>
  </si>
  <si>
    <t>2.2</t>
  </si>
  <si>
    <t>2.3</t>
  </si>
  <si>
    <t>2.4</t>
  </si>
  <si>
    <t>Generar un diagnóstico que permita establecer estado actual de la gestión del conocimiento explícito y tácito en los procesos Estratégicos, Soporte y de Apoyo del FNA.</t>
  </si>
  <si>
    <t>Mapear los conocimientos tácitos con el apoyo del Equipo técnico de los procesos, ETCMs, Lideres Funcionales, otros (Fase 1)</t>
  </si>
  <si>
    <t>Mapear los conocimientos explícitos (Fase 1: Isolución, Gestión Documental, Seguridad de la Información)</t>
  </si>
  <si>
    <t>2.5</t>
  </si>
  <si>
    <t xml:space="preserve">Generar las matrices de conocimiento explicito y tácito con la totalidad de los procesos del FNA </t>
  </si>
  <si>
    <t>Matrices conocimiento explícito y tácto completas</t>
  </si>
  <si>
    <t>Informe de campaña</t>
  </si>
  <si>
    <t>Porcentaje de avance de la implementación</t>
  </si>
  <si>
    <t>%</t>
  </si>
  <si>
    <t>Porcentaje ejecutado / porcentaje planeado</t>
  </si>
  <si>
    <t>Gerencia Desarrollo de Negocios</t>
  </si>
  <si>
    <t>Documento_Diagnóstico</t>
  </si>
  <si>
    <t>Vicepresidencia de Tecnología y Transformación Digital</t>
  </si>
  <si>
    <t xml:space="preserve"> 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</si>
  <si>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</si>
  <si>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</si>
  <si>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</si>
  <si>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</si>
  <si>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</si>
  <si>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</si>
  <si>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</si>
  <si>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</si>
  <si>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</si>
  <si>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</si>
  <si>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 xml:space="preserve"> Fortalecer la Gestión del Conocimiento desde TI</t>
  </si>
  <si>
    <t>Informe  donde se definen los objetivos, la plataforma, y los lineamientos del repositorio.</t>
  </si>
  <si>
    <t xml:space="preserve">Informe  y Listas de asistencia </t>
  </si>
  <si>
    <t>Documento _ Propuesta  y Desarrollo de la Herramienta para disposicion del repositorio.</t>
  </si>
  <si>
    <t>Informe proceso implementación del programa</t>
  </si>
  <si>
    <t>Mapear el  conocimiento tácito de los procesos misionales (Complemento y depuración)</t>
  </si>
  <si>
    <t>Mapear el conocimiento explícito de los procesos misionales (Matrices, Novasec, Tecnología, entre otros)</t>
  </si>
  <si>
    <t>porcentaje de avance de la implementación</t>
  </si>
  <si>
    <t xml:space="preserve">Realizar un diagnóstico que permita identificar las necesidades formativas, analizar  brechas en la fuerza comercial relacionadas con las áreas, comercial, legal, y servicio al cliente.                      </t>
  </si>
  <si>
    <t>Documento ( informe) Diagnóstico de Identificación de necesidades.</t>
  </si>
  <si>
    <t>Definir los contenidos formativos los cuales deben estar alineados  con los procedimientos internos, normativa vigente y políticas de comunicación institucional del FNA.</t>
  </si>
  <si>
    <t>Documento con el contenido formativo</t>
  </si>
  <si>
    <t>Diseñar y estructurar cartillas formativas mediante la definición de objetivos de aprendizaje, segmentación temática, selección de metodologías pedagógicas, incorporación de elementos gráficos y normativos, alineación con lineamientos institucionales del FNA.</t>
  </si>
  <si>
    <t>Documento: cartillas formativas</t>
  </si>
  <si>
    <t>Gestionar la aprobación de las cartillas formativas,  mediante revisión técnica de expertos del producto y  la aprobación formal de  áreas como Comunicaciones y otras unidades pertinentes, con el fin de garantizar la alineación institucional, la coherencia con políticas,objetivos  vigentes del FNA.</t>
  </si>
  <si>
    <t>Actas de aprobación de las cartillas</t>
  </si>
  <si>
    <t xml:space="preserve">Realizar la implementación del material formativo mediante la producción física o digital de las cartillas asi como su distribución estratégica a través de canales institucionales (plataformas digitales, correo corporativo, sesiones presenciales).     </t>
  </si>
  <si>
    <t xml:space="preserve">Informe de  implementación </t>
  </si>
  <si>
    <t>Realizar el seguimiento mediante mecanismos de evaluación del uso y comprensión por parte de la fuerza comercial (medición de indicadores de apropiación y desempeño), aplicación de instrumentos de retroalimentación cualitativa y cuantitativa (encuestas, focus group, entrevistas estructuradas), y establecimiento de un ciclo de actualización periódica basado en cambios normativos, ajustes de producto y hallazgos derivados del análisis de impacto en el FNA.</t>
  </si>
  <si>
    <t>Informe de seguimiento, recomendaciónes  y  actualizaciones.</t>
  </si>
  <si>
    <t>Realizar un diagnóstico que permita  evaluar la situación actual de la gestión del conocimiento en el área de TI</t>
  </si>
  <si>
    <t>Informe de implementación</t>
  </si>
  <si>
    <t>Diseñar una metodología para la gestión del conocimiento desde TI, alineada con las políticas y objetivos institucionales.</t>
  </si>
  <si>
    <t xml:space="preserve">Diseñar una metodologia que permita fomentar el uso de las plataformas tecnológicas para la gestión eficiente de la información y el intercambio de buenas prácticas.
        </t>
  </si>
  <si>
    <t>Implementar las  metodologias, herramientas, estrategias  y soluciones tecnológicas que faciliten la transferencia, almacenamiento y actualización del conocimiento TI en la organizácion.</t>
  </si>
  <si>
    <t>Documento con metodologia propuesta de gestión de conocimiento desde TI</t>
  </si>
  <si>
    <t>Documento con metodologia propuesta,de uso de las plataformas tecnológicas</t>
  </si>
  <si>
    <t>Informe de campañas de comunicación</t>
  </si>
  <si>
    <t>Realizar campañas de comunicación que promuevan una cultura de aprendizaje continuo y colaboración desde TI, para  mejorar la gestión de información  y comunicación entre áreas.</t>
  </si>
  <si>
    <t xml:space="preserve">Establecer un repositorio institucional de conocimiento mediante la definición de objetivos funcionales, identificación de usuarios clave, selección de la plataforma tecnológica adecuada y criterios de inclusión, clasificación y actualización de la información, alineado con las políticas de gestión documental del FNA.                </t>
  </si>
  <si>
    <t xml:space="preserve">Clasificar, y  estructurar  la  información para el repositorio institucional, aplicando criterios normalizados y esquemas organizativos que optimicen la recuperación del conocimiento, la interoperabilidad con la plataforma tecnológica, junto con estrategias de sensibilización y participación del personal del FNA para fomentar la cultura de gestión del conocimiento. </t>
  </si>
  <si>
    <t xml:space="preserve">Desarrollar una herramienta tecnológica para gestionar el acceso, la seguridad y la consulta del repositorio institucional, mediante autenticación, control de accesos, trazabilidad y políticas de seguridad de la información en el FNA.                       </t>
  </si>
  <si>
    <t xml:space="preserve">Implementar  un programa de capacitación estructurado para la divulgación, apropiación y uso eficiente del repositorio institucional de conocimiento, orientado a los distintos perfiles funcionales del FNA.         </t>
  </si>
  <si>
    <t>Construir un repositorios de información de fácil acceso para  el talento humano de la entidad, orientado a documentar las buenas prácticas y lecciones aprendidas.</t>
  </si>
  <si>
    <t xml:space="preserve"> Fortalecer el conocimiento de la fuerza comercial del FNA relacionado con nuevos productos, actualizaciones y lineamientos.</t>
  </si>
  <si>
    <t>Vicepresidencia de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</si>
</sst>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sz val="8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</cellStyleXfs>
  <cellXfs count="209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1" fillId="24" borderId="0" xfId="0" applyFont="1" applyFill="1" applyAlignment="1">
      <alignment horizontal="center" vertical="center" wrapText="1"/>
    </xf>
    <xf numFmtId="0" fontId="51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1" fontId="49" fillId="28" borderId="33" xfId="553" applyNumberFormat="1" applyFont="1" applyFill="1" applyBorder="1" applyAlignment="1">
      <alignment vertical="center" wrapText="1"/>
    </xf>
    <xf numFmtId="171" fontId="39" fillId="0" borderId="33" xfId="1190" applyNumberFormat="1" applyFont="1" applyBorder="1" applyAlignment="1">
      <alignment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51" fillId="24" borderId="0" xfId="0" applyFont="1" applyFill="1" applyAlignment="1">
      <alignment horizontal="left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31" borderId="33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" fontId="55" fillId="0" borderId="33" xfId="553" applyNumberFormat="1" applyFont="1" applyBorder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48" fillId="28" borderId="35" xfId="0" applyFont="1" applyFill="1" applyBorder="1" applyAlignment="1">
      <alignment horizontal="center" vertical="center" wrapText="1"/>
    </xf>
    <xf numFmtId="9" fontId="46" fillId="28" borderId="36" xfId="0" applyNumberFormat="1" applyFont="1" applyFill="1" applyBorder="1" applyAlignment="1">
      <alignment horizontal="center" vertical="center" wrapText="1"/>
    </xf>
    <xf numFmtId="9" fontId="46" fillId="28" borderId="37" xfId="0" applyNumberFormat="1" applyFont="1" applyFill="1" applyBorder="1" applyAlignment="1">
      <alignment horizontal="center" vertical="center" wrapText="1"/>
    </xf>
    <xf numFmtId="171" fontId="37" fillId="28" borderId="38" xfId="1190" applyNumberFormat="1" applyFont="1" applyFill="1" applyBorder="1" applyAlignment="1">
      <alignment horizontal="justify" vertical="center" wrapText="1"/>
    </xf>
    <xf numFmtId="0" fontId="58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wrapText="1"/>
    </xf>
    <xf numFmtId="0" fontId="54" fillId="0" borderId="33" xfId="0" applyFont="1" applyBorder="1" applyAlignment="1">
      <alignment vertical="center" wrapText="1"/>
    </xf>
    <xf numFmtId="0" fontId="59" fillId="0" borderId="33" xfId="0" applyFont="1" applyBorder="1" applyAlignment="1">
      <alignment vertical="center" wrapText="1"/>
    </xf>
    <xf numFmtId="0" fontId="54" fillId="35" borderId="33" xfId="0" applyFont="1" applyFill="1" applyBorder="1" applyAlignment="1">
      <alignment wrapText="1"/>
    </xf>
    <xf numFmtId="0" fontId="55" fillId="30" borderId="33" xfId="0" applyFont="1" applyFill="1" applyBorder="1" applyAlignment="1">
      <alignment vertical="center" wrapText="1"/>
    </xf>
    <xf numFmtId="0" fontId="60" fillId="0" borderId="33" xfId="0" applyFont="1" applyBorder="1" applyAlignment="1">
      <alignment vertical="center" wrapText="1"/>
    </xf>
    <xf numFmtId="0" fontId="61" fillId="31" borderId="33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 wrapText="1"/>
    </xf>
    <xf numFmtId="0" fontId="63" fillId="0" borderId="33" xfId="0" applyFont="1" applyBorder="1" applyAlignment="1">
      <alignment wrapText="1"/>
    </xf>
    <xf numFmtId="0" fontId="60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3" fillId="0" borderId="34" xfId="0" applyFont="1" applyBorder="1" applyAlignment="1">
      <alignment wrapText="1"/>
    </xf>
    <xf numFmtId="0" fontId="27" fillId="24" borderId="47" xfId="0" applyFont="1" applyFill="1" applyBorder="1" applyAlignment="1">
      <alignment horizontal="left" vertical="center" wrapText="1"/>
    </xf>
    <xf numFmtId="0" fontId="28" fillId="0" borderId="45" xfId="0" applyFont="1" applyBorder="1" applyAlignment="1">
      <alignment horizontal="center" vertical="center" wrapText="1"/>
    </xf>
    <xf numFmtId="171" fontId="39" fillId="0" borderId="45" xfId="1190" applyNumberFormat="1" applyFont="1" applyBorder="1" applyAlignment="1">
      <alignment vertical="center" wrapText="1"/>
    </xf>
    <xf numFmtId="9" fontId="27" fillId="0" borderId="45" xfId="1217" applyFont="1" applyBorder="1" applyAlignment="1">
      <alignment horizontal="center" vertical="center" wrapText="1"/>
    </xf>
    <xf numFmtId="0" fontId="37" fillId="24" borderId="13" xfId="0" applyFont="1" applyFill="1" applyBorder="1"/>
    <xf numFmtId="1" fontId="39" fillId="28" borderId="33" xfId="553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0" fillId="24" borderId="0" xfId="0" applyFont="1" applyFill="1" applyAlignment="1">
      <alignment horizontal="center" wrapText="1"/>
    </xf>
    <xf numFmtId="0" fontId="27" fillId="24" borderId="33" xfId="0" applyFont="1" applyFill="1" applyBorder="1" applyAlignment="1">
      <alignment horizontal="left" vertical="center" wrapText="1"/>
    </xf>
    <xf numFmtId="0" fontId="27" fillId="24" borderId="33" xfId="0" applyFont="1" applyFill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28" fillId="0" borderId="49" xfId="0" applyFont="1" applyBorder="1" applyAlignment="1">
      <alignment horizontal="center" vertical="center" wrapText="1"/>
    </xf>
    <xf numFmtId="171" fontId="39" fillId="0" borderId="49" xfId="1190" applyNumberFormat="1" applyFont="1" applyBorder="1" applyAlignment="1">
      <alignment vertical="center" wrapText="1"/>
    </xf>
    <xf numFmtId="9" fontId="27" fillId="0" borderId="49" xfId="1217" applyFont="1" applyBorder="1" applyAlignment="1">
      <alignment horizontal="center" vertical="center" wrapText="1"/>
    </xf>
    <xf numFmtId="0" fontId="38" fillId="0" borderId="51" xfId="0" applyFont="1" applyBorder="1" applyAlignment="1">
      <alignment vertical="center" wrapText="1"/>
    </xf>
    <xf numFmtId="0" fontId="27" fillId="24" borderId="34" xfId="0" applyFont="1" applyFill="1" applyBorder="1" applyAlignment="1">
      <alignment vertical="center" wrapText="1"/>
    </xf>
    <xf numFmtId="0" fontId="27" fillId="24" borderId="0" xfId="0" applyFont="1" applyFill="1" applyAlignment="1">
      <alignment horizontal="center" vertical="center"/>
    </xf>
    <xf numFmtId="1" fontId="39" fillId="28" borderId="54" xfId="553" applyNumberFormat="1" applyFont="1" applyFill="1" applyBorder="1" applyAlignment="1">
      <alignment horizontal="left" vertical="center" wrapText="1"/>
    </xf>
    <xf numFmtId="171" fontId="39" fillId="28" borderId="54" xfId="553" applyNumberFormat="1" applyFont="1" applyFill="1" applyBorder="1" applyAlignment="1">
      <alignment horizontal="center" vertical="center"/>
    </xf>
    <xf numFmtId="0" fontId="28" fillId="28" borderId="54" xfId="0" applyFont="1" applyFill="1" applyBorder="1" applyAlignment="1">
      <alignment horizontal="center" vertical="center" wrapText="1"/>
    </xf>
    <xf numFmtId="171" fontId="39" fillId="23" borderId="54" xfId="1190" applyNumberFormat="1" applyFont="1" applyFill="1" applyBorder="1" applyAlignment="1">
      <alignment vertical="center" wrapText="1"/>
    </xf>
    <xf numFmtId="9" fontId="27" fillId="28" borderId="54" xfId="1217" applyFont="1" applyFill="1" applyBorder="1" applyAlignment="1">
      <alignment horizontal="center" vertical="center" wrapText="1"/>
    </xf>
    <xf numFmtId="1" fontId="49" fillId="28" borderId="54" xfId="553" applyNumberFormat="1" applyFont="1" applyFill="1" applyBorder="1" applyAlignment="1">
      <alignment vertical="center" wrapText="1"/>
    </xf>
    <xf numFmtId="1" fontId="39" fillId="28" borderId="54" xfId="553" applyNumberFormat="1" applyFont="1" applyFill="1" applyBorder="1" applyAlignment="1">
      <alignment horizontal="center" vertical="center" wrapText="1"/>
    </xf>
    <xf numFmtId="175" fontId="37" fillId="0" borderId="54" xfId="553" applyNumberFormat="1" applyFont="1" applyBorder="1" applyAlignment="1">
      <alignment horizontal="center" vertical="center" wrapText="1"/>
    </xf>
    <xf numFmtId="0" fontId="27" fillId="36" borderId="33" xfId="0" applyFont="1" applyFill="1" applyBorder="1" applyAlignment="1">
      <alignment vertical="center" wrapText="1"/>
    </xf>
    <xf numFmtId="1" fontId="37" fillId="0" borderId="33" xfId="553" applyNumberFormat="1" applyFont="1" applyBorder="1" applyAlignment="1">
      <alignment vertical="center" wrapText="1"/>
    </xf>
    <xf numFmtId="0" fontId="65" fillId="24" borderId="33" xfId="0" applyFont="1" applyFill="1" applyBorder="1" applyAlignment="1">
      <alignment horizontal="left" vertical="center" wrapText="1"/>
    </xf>
    <xf numFmtId="0" fontId="65" fillId="0" borderId="33" xfId="0" applyFont="1" applyBorder="1" applyAlignment="1">
      <alignment horizontal="left" vertical="center" wrapText="1"/>
    </xf>
    <xf numFmtId="0" fontId="65" fillId="0" borderId="50" xfId="0" applyFont="1" applyBorder="1" applyAlignment="1">
      <alignment horizontal="left" vertical="center" wrapText="1"/>
    </xf>
    <xf numFmtId="0" fontId="65" fillId="24" borderId="56" xfId="0" applyFont="1" applyFill="1" applyBorder="1" applyAlignment="1">
      <alignment horizontal="left" vertical="center" wrapText="1"/>
    </xf>
    <xf numFmtId="0" fontId="65" fillId="0" borderId="33" xfId="0" applyFont="1" applyBorder="1" applyAlignment="1">
      <alignment vertical="center" wrapText="1"/>
    </xf>
    <xf numFmtId="1" fontId="37" fillId="0" borderId="54" xfId="553" applyNumberFormat="1" applyFont="1" applyBorder="1" applyAlignment="1">
      <alignment vertical="center" wrapText="1"/>
    </xf>
    <xf numFmtId="0" fontId="54" fillId="24" borderId="33" xfId="0" applyFont="1" applyFill="1" applyBorder="1" applyAlignment="1">
      <alignment vertical="center" wrapText="1"/>
    </xf>
    <xf numFmtId="171" fontId="27" fillId="24" borderId="33" xfId="553" applyNumberFormat="1" applyFont="1" applyFill="1" applyBorder="1" applyAlignment="1">
      <alignment horizontal="center" vertical="center" wrapText="1"/>
    </xf>
    <xf numFmtId="175" fontId="37" fillId="0" borderId="60" xfId="553" applyNumberFormat="1" applyFont="1" applyBorder="1" applyAlignment="1">
      <alignment horizontal="center" vertical="center" wrapText="1"/>
    </xf>
    <xf numFmtId="0" fontId="65" fillId="24" borderId="60" xfId="0" applyFont="1" applyFill="1" applyBorder="1" applyAlignment="1">
      <alignment horizontal="left" vertical="center" wrapText="1"/>
    </xf>
    <xf numFmtId="171" fontId="27" fillId="24" borderId="60" xfId="553" applyNumberFormat="1" applyFont="1" applyFill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28" fillId="0" borderId="33" xfId="570" applyFont="1" applyBorder="1" applyAlignment="1">
      <alignment horizontal="center" vertical="center" wrapText="1"/>
    </xf>
    <xf numFmtId="0" fontId="28" fillId="0" borderId="49" xfId="570" applyFont="1" applyBorder="1" applyAlignment="1">
      <alignment horizontal="center" vertical="center" wrapText="1"/>
    </xf>
    <xf numFmtId="0" fontId="57" fillId="25" borderId="40" xfId="0" applyFont="1" applyFill="1" applyBorder="1" applyAlignment="1">
      <alignment horizontal="center" vertical="center" textRotation="90" wrapText="1"/>
    </xf>
    <xf numFmtId="0" fontId="57" fillId="25" borderId="33" xfId="0" applyFont="1" applyFill="1" applyBorder="1" applyAlignment="1">
      <alignment horizontal="center" vertical="center" textRotation="90" wrapText="1"/>
    </xf>
    <xf numFmtId="1" fontId="56" fillId="0" borderId="33" xfId="553" applyNumberFormat="1" applyFont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176" fontId="39" fillId="28" borderId="33" xfId="553" applyNumberFormat="1" applyFont="1" applyFill="1" applyBorder="1" applyAlignment="1">
      <alignment horizontal="center" vertical="center" wrapText="1"/>
    </xf>
    <xf numFmtId="176" fontId="39" fillId="28" borderId="49" xfId="553" applyNumberFormat="1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center" vertical="center" wrapText="1"/>
    </xf>
    <xf numFmtId="180" fontId="37" fillId="28" borderId="33" xfId="5647" applyNumberFormat="1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40" fillId="34" borderId="40" xfId="0" applyFont="1" applyFill="1" applyBorder="1" applyAlignment="1">
      <alignment horizontal="center" vertical="center" wrapText="1"/>
    </xf>
    <xf numFmtId="0" fontId="40" fillId="34" borderId="33" xfId="0" applyFont="1" applyFill="1" applyBorder="1" applyAlignment="1">
      <alignment horizontal="center" vertical="center" wrapText="1"/>
    </xf>
    <xf numFmtId="1" fontId="39" fillId="28" borderId="49" xfId="553" applyNumberFormat="1" applyFont="1" applyFill="1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39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41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horizontal="center" vertical="center" wrapText="1"/>
    </xf>
    <xf numFmtId="1" fontId="39" fillId="25" borderId="40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textRotation="90" wrapText="1"/>
    </xf>
    <xf numFmtId="0" fontId="28" fillId="25" borderId="33" xfId="0" applyFont="1" applyFill="1" applyBorder="1" applyAlignment="1">
      <alignment horizontal="center" vertical="center" textRotation="90" wrapText="1"/>
    </xf>
    <xf numFmtId="0" fontId="57" fillId="25" borderId="40" xfId="0" applyFont="1" applyFill="1" applyBorder="1" applyAlignment="1">
      <alignment horizontal="center" vertical="center" wrapText="1"/>
    </xf>
    <xf numFmtId="0" fontId="57" fillId="25" borderId="33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9" fontId="39" fillId="28" borderId="33" xfId="1217" applyFont="1" applyFill="1" applyBorder="1" applyAlignment="1">
      <alignment horizontal="center" vertical="center" wrapText="1"/>
    </xf>
    <xf numFmtId="9" fontId="39" fillId="28" borderId="49" xfId="1217" applyFont="1" applyFill="1" applyBorder="1" applyAlignment="1">
      <alignment horizontal="center" vertical="center" wrapText="1"/>
    </xf>
    <xf numFmtId="180" fontId="39" fillId="28" borderId="33" xfId="553" applyNumberFormat="1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171" fontId="39" fillId="28" borderId="43" xfId="1190" applyNumberFormat="1" applyFont="1" applyFill="1" applyBorder="1" applyAlignment="1">
      <alignment horizontal="center" vertical="center" wrapText="1"/>
    </xf>
    <xf numFmtId="171" fontId="39" fillId="28" borderId="52" xfId="1190" applyNumberFormat="1" applyFont="1" applyFill="1" applyBorder="1" applyAlignment="1">
      <alignment horizontal="center" vertical="center" wrapText="1"/>
    </xf>
    <xf numFmtId="0" fontId="48" fillId="28" borderId="11" xfId="0" applyFont="1" applyFill="1" applyBorder="1" applyAlignment="1">
      <alignment horizontal="center" vertical="center" wrapText="1"/>
    </xf>
    <xf numFmtId="0" fontId="48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180" fontId="39" fillId="28" borderId="33" xfId="553" applyNumberFormat="1" applyFont="1" applyFill="1" applyBorder="1" applyAlignment="1">
      <alignment horizontal="center" vertical="center" wrapText="1"/>
    </xf>
    <xf numFmtId="0" fontId="27" fillId="24" borderId="33" xfId="0" applyFont="1" applyFill="1" applyBorder="1" applyAlignment="1">
      <alignment horizontal="center" vertical="center" wrapText="1"/>
    </xf>
    <xf numFmtId="0" fontId="27" fillId="24" borderId="49" xfId="0" applyFont="1" applyFill="1" applyBorder="1" applyAlignment="1">
      <alignment horizontal="center" vertical="center" wrapText="1"/>
    </xf>
    <xf numFmtId="0" fontId="27" fillId="24" borderId="42" xfId="0" applyFont="1" applyFill="1" applyBorder="1" applyAlignment="1">
      <alignment horizontal="center" vertical="center" wrapText="1"/>
    </xf>
    <xf numFmtId="0" fontId="27" fillId="24" borderId="48" xfId="0" applyFont="1" applyFill="1" applyBorder="1" applyAlignment="1">
      <alignment horizontal="center" vertical="center" wrapText="1"/>
    </xf>
    <xf numFmtId="1" fontId="39" fillId="25" borderId="39" xfId="553" applyNumberFormat="1" applyFont="1" applyFill="1" applyBorder="1" applyAlignment="1">
      <alignment horizontal="center" vertical="center" wrapText="1"/>
    </xf>
    <xf numFmtId="1" fontId="39" fillId="25" borderId="42" xfId="553" applyNumberFormat="1" applyFont="1" applyFill="1" applyBorder="1" applyAlignment="1">
      <alignment horizontal="center" vertical="center" wrapText="1"/>
    </xf>
    <xf numFmtId="0" fontId="64" fillId="24" borderId="40" xfId="0" applyFont="1" applyFill="1" applyBorder="1" applyAlignment="1">
      <alignment horizontal="center" vertical="center"/>
    </xf>
    <xf numFmtId="0" fontId="64" fillId="24" borderId="41" xfId="0" applyFont="1" applyFill="1" applyBorder="1" applyAlignment="1">
      <alignment horizontal="center" vertical="center"/>
    </xf>
    <xf numFmtId="0" fontId="64" fillId="24" borderId="33" xfId="0" applyFont="1" applyFill="1" applyBorder="1" applyAlignment="1">
      <alignment horizontal="center" vertical="center"/>
    </xf>
    <xf numFmtId="0" fontId="64" fillId="24" borderId="43" xfId="0" applyFont="1" applyFill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64" fillId="24" borderId="45" xfId="0" applyFont="1" applyFill="1" applyBorder="1" applyAlignment="1">
      <alignment horizontal="center" vertical="center"/>
    </xf>
    <xf numFmtId="0" fontId="64" fillId="24" borderId="46" xfId="0" applyFont="1" applyFill="1" applyBorder="1" applyAlignment="1">
      <alignment horizontal="center" vertical="center"/>
    </xf>
    <xf numFmtId="9" fontId="39" fillId="28" borderId="43" xfId="1217" applyFont="1" applyFill="1" applyBorder="1" applyAlignment="1">
      <alignment horizontal="center" vertical="center" wrapText="1"/>
    </xf>
    <xf numFmtId="1" fontId="39" fillId="28" borderId="58" xfId="553" applyNumberFormat="1" applyFont="1" applyFill="1" applyBorder="1" applyAlignment="1">
      <alignment horizontal="center" vertical="center" wrapText="1"/>
    </xf>
    <xf numFmtId="1" fontId="39" fillId="28" borderId="57" xfId="553" applyNumberFormat="1" applyFont="1" applyFill="1" applyBorder="1" applyAlignment="1">
      <alignment horizontal="center" vertical="center" wrapText="1"/>
    </xf>
    <xf numFmtId="1" fontId="39" fillId="28" borderId="54" xfId="553" applyNumberFormat="1" applyFont="1" applyFill="1" applyBorder="1" applyAlignment="1">
      <alignment horizontal="center" vertical="center" wrapText="1"/>
    </xf>
    <xf numFmtId="171" fontId="39" fillId="28" borderId="33" xfId="1190" applyNumberFormat="1" applyFont="1" applyFill="1" applyBorder="1" applyAlignment="1">
      <alignment horizontal="center" vertical="center" wrapText="1"/>
    </xf>
    <xf numFmtId="0" fontId="28" fillId="0" borderId="33" xfId="570" applyFont="1" applyBorder="1" applyAlignment="1">
      <alignment horizontal="left" vertical="center" wrapText="1"/>
    </xf>
    <xf numFmtId="9" fontId="39" fillId="28" borderId="57" xfId="1217" applyFont="1" applyFill="1" applyBorder="1" applyAlignment="1">
      <alignment horizontal="center" vertical="center" wrapText="1"/>
    </xf>
    <xf numFmtId="171" fontId="39" fillId="28" borderId="55" xfId="1190" applyNumberFormat="1" applyFont="1" applyFill="1" applyBorder="1" applyAlignment="1">
      <alignment horizontal="center" vertical="center" wrapText="1"/>
    </xf>
    <xf numFmtId="0" fontId="27" fillId="24" borderId="53" xfId="0" applyFont="1" applyFill="1" applyBorder="1" applyAlignment="1">
      <alignment horizontal="center" vertical="center" wrapText="1"/>
    </xf>
    <xf numFmtId="0" fontId="27" fillId="24" borderId="59" xfId="0" applyFont="1" applyFill="1" applyBorder="1" applyAlignment="1">
      <alignment horizontal="center" vertical="center" wrapText="1"/>
    </xf>
    <xf numFmtId="0" fontId="27" fillId="24" borderId="54" xfId="0" applyFont="1" applyFill="1" applyBorder="1" applyAlignment="1">
      <alignment horizontal="center" vertical="center" wrapText="1"/>
    </xf>
    <xf numFmtId="0" fontId="27" fillId="24" borderId="60" xfId="0" applyFont="1" applyFill="1" applyBorder="1" applyAlignment="1">
      <alignment horizontal="center" vertical="center" wrapText="1"/>
    </xf>
    <xf numFmtId="0" fontId="28" fillId="0" borderId="60" xfId="570" applyFont="1" applyBorder="1" applyAlignment="1">
      <alignment horizontal="center" vertical="center" wrapText="1"/>
    </xf>
    <xf numFmtId="176" fontId="39" fillId="28" borderId="54" xfId="553" applyNumberFormat="1" applyFont="1" applyFill="1" applyBorder="1" applyAlignment="1">
      <alignment horizontal="center" vertical="center" wrapText="1"/>
    </xf>
    <xf numFmtId="0" fontId="27" fillId="37" borderId="62" xfId="0" applyFont="1" applyFill="1" applyBorder="1" applyAlignment="1">
      <alignment horizontal="center" vertical="center" wrapText="1"/>
    </xf>
    <xf numFmtId="0" fontId="27" fillId="37" borderId="63" xfId="0" applyFont="1" applyFill="1" applyBorder="1" applyAlignment="1">
      <alignment horizontal="center" vertical="center" wrapText="1"/>
    </xf>
    <xf numFmtId="1" fontId="39" fillId="37" borderId="33" xfId="553" applyNumberFormat="1" applyFont="1" applyFill="1" applyBorder="1" applyAlignment="1">
      <alignment horizontal="center" vertical="center" wrapText="1"/>
    </xf>
    <xf numFmtId="1" fontId="39" fillId="37" borderId="33" xfId="553" applyNumberFormat="1" applyFont="1" applyFill="1" applyBorder="1" applyAlignment="1">
      <alignment horizontal="left" vertical="center" wrapText="1"/>
    </xf>
    <xf numFmtId="171" fontId="39" fillId="37" borderId="54" xfId="553" applyNumberFormat="1" applyFont="1" applyFill="1" applyBorder="1" applyAlignment="1">
      <alignment horizontal="center" vertical="center"/>
    </xf>
    <xf numFmtId="0" fontId="28" fillId="37" borderId="33" xfId="0" applyFont="1" applyFill="1" applyBorder="1" applyAlignment="1">
      <alignment horizontal="center" vertical="center" wrapText="1"/>
    </xf>
    <xf numFmtId="171" fontId="39" fillId="37" borderId="33" xfId="1190" applyNumberFormat="1" applyFont="1" applyFill="1" applyBorder="1" applyAlignment="1">
      <alignment vertical="center" wrapText="1"/>
    </xf>
    <xf numFmtId="9" fontId="27" fillId="37" borderId="33" xfId="1217" applyFont="1" applyFill="1" applyBorder="1" applyAlignment="1">
      <alignment horizontal="center" vertical="center" wrapText="1"/>
    </xf>
    <xf numFmtId="1" fontId="49" fillId="37" borderId="33" xfId="553" applyNumberFormat="1" applyFont="1" applyFill="1" applyBorder="1" applyAlignment="1">
      <alignment vertical="center" wrapText="1"/>
    </xf>
    <xf numFmtId="1" fontId="49" fillId="37" borderId="54" xfId="553" applyNumberFormat="1" applyFont="1" applyFill="1" applyBorder="1" applyAlignment="1">
      <alignment vertical="center" wrapText="1"/>
    </xf>
    <xf numFmtId="176" fontId="39" fillId="37" borderId="54" xfId="553" applyNumberFormat="1" applyFont="1" applyFill="1" applyBorder="1" applyAlignment="1">
      <alignment horizontal="center" vertical="center" wrapText="1"/>
    </xf>
    <xf numFmtId="1" fontId="39" fillId="37" borderId="62" xfId="553" applyNumberFormat="1" applyFont="1" applyFill="1" applyBorder="1" applyAlignment="1">
      <alignment horizontal="center" vertical="center" wrapText="1"/>
    </xf>
    <xf numFmtId="1" fontId="39" fillId="37" borderId="54" xfId="553" applyNumberFormat="1" applyFont="1" applyFill="1" applyBorder="1" applyAlignment="1">
      <alignment horizontal="center" vertical="center" wrapText="1"/>
    </xf>
    <xf numFmtId="171" fontId="39" fillId="37" borderId="62" xfId="1190" applyNumberFormat="1" applyFont="1" applyFill="1" applyBorder="1" applyAlignment="1">
      <alignment horizontal="center" vertical="center" wrapText="1"/>
    </xf>
    <xf numFmtId="0" fontId="0" fillId="37" borderId="57" xfId="0" applyFill="1" applyBorder="1" applyAlignment="1">
      <alignment horizontal="center" vertical="center" wrapText="1"/>
    </xf>
    <xf numFmtId="0" fontId="0" fillId="37" borderId="64" xfId="0" applyFill="1" applyBorder="1" applyAlignment="1">
      <alignment horizontal="center" vertical="center" wrapText="1"/>
    </xf>
    <xf numFmtId="175" fontId="37" fillId="37" borderId="33" xfId="553" applyNumberFormat="1" applyFont="1" applyFill="1" applyBorder="1" applyAlignment="1">
      <alignment horizontal="center" vertical="center" wrapText="1"/>
    </xf>
    <xf numFmtId="0" fontId="65" fillId="37" borderId="33" xfId="0" applyFont="1" applyFill="1" applyBorder="1" applyAlignment="1">
      <alignment horizontal="left" vertical="center" wrapText="1"/>
    </xf>
    <xf numFmtId="171" fontId="27" fillId="37" borderId="33" xfId="553" applyNumberFormat="1" applyFont="1" applyFill="1" applyBorder="1" applyAlignment="1">
      <alignment horizontal="center" vertical="center" wrapText="1"/>
    </xf>
    <xf numFmtId="1" fontId="37" fillId="37" borderId="33" xfId="553" applyNumberFormat="1" applyFont="1" applyFill="1" applyBorder="1" applyAlignment="1">
      <alignment vertical="center" wrapText="1"/>
    </xf>
    <xf numFmtId="1" fontId="56" fillId="37" borderId="33" xfId="553" applyNumberFormat="1" applyFont="1" applyFill="1" applyBorder="1" applyAlignment="1">
      <alignment horizontal="center" vertical="center" wrapText="1"/>
    </xf>
    <xf numFmtId="0" fontId="0" fillId="37" borderId="54" xfId="0" applyFill="1" applyBorder="1" applyAlignment="1">
      <alignment horizontal="center" vertical="center" wrapText="1"/>
    </xf>
    <xf numFmtId="0" fontId="0" fillId="37" borderId="61" xfId="0" applyFill="1" applyBorder="1" applyAlignment="1">
      <alignment horizontal="center" vertical="center" wrapText="1"/>
    </xf>
    <xf numFmtId="1" fontId="37" fillId="37" borderId="54" xfId="553" applyNumberFormat="1" applyFont="1" applyFill="1" applyBorder="1" applyAlignment="1">
      <alignment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37" customWidth="1"/>
    <col min="2" max="2" width="53.81640625" style="37" customWidth="1"/>
    <col min="3" max="3" width="47" style="37" customWidth="1"/>
    <col min="4" max="4" width="45.54296875" style="37" customWidth="1"/>
    <col min="5" max="6" width="42.453125" style="37" customWidth="1"/>
    <col min="7" max="7" width="21.453125" style="37" bestFit="1" customWidth="1"/>
    <col min="8" max="8" width="34.453125" style="37" customWidth="1"/>
    <col min="9" max="9" width="53.7265625" style="37" customWidth="1"/>
    <col min="10" max="10" width="50" style="37" customWidth="1"/>
    <col min="11" max="11" width="5.1796875" style="37" customWidth="1"/>
    <col min="12" max="16384" width="11.453125" style="37"/>
  </cols>
  <sheetData>
    <row r="2" spans="2:13" ht="15.5">
      <c r="B2" s="35" t="s">
        <v>0</v>
      </c>
      <c r="F2" s="59"/>
      <c r="G2" s="36" t="s">
        <v>1</v>
      </c>
      <c r="H2" s="36" t="s">
        <v>2</v>
      </c>
      <c r="K2" s="5" t="s">
        <v>3</v>
      </c>
      <c r="L2" s="5" t="s">
        <v>4</v>
      </c>
      <c r="M2" s="6"/>
    </row>
    <row r="3" spans="2:13" ht="12.75" customHeight="1">
      <c r="B3" s="38" t="s">
        <v>5</v>
      </c>
      <c r="F3" s="59"/>
      <c r="G3" s="38" t="s">
        <v>6</v>
      </c>
      <c r="H3" s="38" t="s">
        <v>7</v>
      </c>
      <c r="K3" s="5" t="s">
        <v>8</v>
      </c>
      <c r="L3" s="5" t="s">
        <v>9</v>
      </c>
      <c r="M3" s="6"/>
    </row>
    <row r="4" spans="2:13" ht="12.75" customHeight="1">
      <c r="B4" s="38" t="s">
        <v>10</v>
      </c>
      <c r="F4" s="59"/>
      <c r="G4" s="38" t="s">
        <v>11</v>
      </c>
      <c r="H4" s="38" t="s">
        <v>12</v>
      </c>
    </row>
    <row r="5" spans="2:13" ht="12.75" customHeight="1">
      <c r="B5" s="40" t="s">
        <v>13</v>
      </c>
      <c r="F5" s="59"/>
      <c r="G5" s="38" t="s">
        <v>14</v>
      </c>
      <c r="H5" s="38" t="s">
        <v>15</v>
      </c>
    </row>
    <row r="6" spans="2:13" ht="12.75" customHeight="1">
      <c r="B6" s="38" t="s">
        <v>16</v>
      </c>
      <c r="F6" s="59"/>
      <c r="G6" s="38" t="s">
        <v>17</v>
      </c>
      <c r="H6" s="38" t="s">
        <v>18</v>
      </c>
    </row>
    <row r="7" spans="2:13" ht="12.75" customHeight="1">
      <c r="B7" s="38" t="s">
        <v>19</v>
      </c>
      <c r="F7" s="59"/>
      <c r="G7" s="38" t="s">
        <v>20</v>
      </c>
    </row>
    <row r="8" spans="2:13" ht="23">
      <c r="B8" s="38" t="s">
        <v>21</v>
      </c>
      <c r="F8" s="59"/>
      <c r="G8" s="38" t="s">
        <v>22</v>
      </c>
      <c r="H8" s="36" t="s">
        <v>23</v>
      </c>
    </row>
    <row r="9" spans="2:13" ht="23">
      <c r="B9" s="38" t="s">
        <v>24</v>
      </c>
      <c r="F9" s="59"/>
      <c r="G9" s="38" t="s">
        <v>22</v>
      </c>
      <c r="H9" s="38" t="s">
        <v>25</v>
      </c>
    </row>
    <row r="10" spans="2:13" ht="14">
      <c r="B10" s="38" t="s">
        <v>26</v>
      </c>
      <c r="F10" s="59"/>
      <c r="G10" s="38" t="s">
        <v>27</v>
      </c>
      <c r="H10" s="38" t="s">
        <v>28</v>
      </c>
    </row>
    <row r="11" spans="2:13" ht="14">
      <c r="B11" s="38" t="s">
        <v>29</v>
      </c>
      <c r="F11" s="59"/>
      <c r="G11" s="38" t="s">
        <v>30</v>
      </c>
    </row>
    <row r="12" spans="2:13" ht="14">
      <c r="B12" s="38" t="s">
        <v>31</v>
      </c>
      <c r="F12" s="59"/>
      <c r="G12" s="38" t="s">
        <v>32</v>
      </c>
    </row>
    <row r="13" spans="2:13" ht="23">
      <c r="B13" s="38" t="s">
        <v>33</v>
      </c>
      <c r="F13" s="59"/>
      <c r="G13" s="38" t="s">
        <v>34</v>
      </c>
    </row>
    <row r="14" spans="2:13" ht="14">
      <c r="B14" s="38" t="s">
        <v>35</v>
      </c>
      <c r="F14" s="59"/>
    </row>
    <row r="15" spans="2:13" ht="14">
      <c r="B15" s="38" t="s">
        <v>36</v>
      </c>
      <c r="F15" s="60"/>
    </row>
    <row r="16" spans="2:13" ht="23">
      <c r="B16" s="38" t="s">
        <v>37</v>
      </c>
    </row>
    <row r="17" spans="1:9">
      <c r="B17" s="38" t="s">
        <v>38</v>
      </c>
    </row>
    <row r="18" spans="1:9">
      <c r="B18" s="38" t="s">
        <v>39</v>
      </c>
    </row>
    <row r="19" spans="1:9">
      <c r="B19" s="38" t="s">
        <v>40</v>
      </c>
    </row>
    <row r="20" spans="1:9">
      <c r="B20" s="38" t="s">
        <v>41</v>
      </c>
    </row>
    <row r="21" spans="1:9">
      <c r="B21" s="41"/>
    </row>
    <row r="22" spans="1:9">
      <c r="B22" s="41"/>
    </row>
    <row r="23" spans="1:9">
      <c r="B23" s="41"/>
    </row>
    <row r="24" spans="1:9">
      <c r="B24" s="41"/>
    </row>
    <row r="26" spans="1:9" ht="15.5">
      <c r="A26" s="36" t="s">
        <v>42</v>
      </c>
      <c r="B26" s="35" t="s">
        <v>0</v>
      </c>
      <c r="C26" s="36" t="s">
        <v>43</v>
      </c>
      <c r="D26" s="36" t="s">
        <v>44</v>
      </c>
      <c r="G26" s="104"/>
      <c r="H26" s="104"/>
    </row>
    <row r="27" spans="1:9" ht="27" customHeight="1">
      <c r="A27" s="39">
        <v>1</v>
      </c>
      <c r="B27" s="38" t="s">
        <v>45</v>
      </c>
      <c r="C27" s="51" t="s">
        <v>46</v>
      </c>
      <c r="D27" s="38" t="s">
        <v>6</v>
      </c>
      <c r="G27" s="52">
        <v>1</v>
      </c>
      <c r="H27" s="52" t="s">
        <v>47</v>
      </c>
      <c r="I27" s="51" t="s">
        <v>48</v>
      </c>
    </row>
    <row r="28" spans="1:9" ht="27" customHeight="1">
      <c r="A28" s="39">
        <v>2</v>
      </c>
      <c r="B28" s="38" t="s">
        <v>45</v>
      </c>
      <c r="C28" s="51" t="s">
        <v>49</v>
      </c>
      <c r="D28" s="38" t="s">
        <v>6</v>
      </c>
      <c r="G28" s="52">
        <v>2</v>
      </c>
      <c r="H28" s="52" t="s">
        <v>50</v>
      </c>
      <c r="I28" s="53" t="s">
        <v>51</v>
      </c>
    </row>
    <row r="29" spans="1:9" ht="27" customHeight="1">
      <c r="A29" s="39">
        <v>3</v>
      </c>
      <c r="B29" s="38" t="s">
        <v>45</v>
      </c>
      <c r="C29" s="51" t="s">
        <v>52</v>
      </c>
      <c r="D29" s="38" t="s">
        <v>6</v>
      </c>
      <c r="G29" s="52">
        <v>3</v>
      </c>
      <c r="H29" s="52" t="s">
        <v>53</v>
      </c>
      <c r="I29" s="37" t="s">
        <v>54</v>
      </c>
    </row>
    <row r="30" spans="1:9" ht="27" customHeight="1">
      <c r="A30" s="39">
        <v>4</v>
      </c>
      <c r="B30" s="38" t="s">
        <v>45</v>
      </c>
      <c r="C30" s="51" t="s">
        <v>55</v>
      </c>
      <c r="D30" s="38" t="s">
        <v>6</v>
      </c>
      <c r="G30" s="55">
        <v>4</v>
      </c>
      <c r="H30" s="52" t="s">
        <v>56</v>
      </c>
      <c r="I30" s="37" t="s">
        <v>57</v>
      </c>
    </row>
    <row r="31" spans="1:9" ht="27" customHeight="1">
      <c r="A31" s="39">
        <v>5</v>
      </c>
      <c r="B31" s="38" t="s">
        <v>10</v>
      </c>
      <c r="C31" s="54" t="s">
        <v>58</v>
      </c>
      <c r="D31" s="38" t="s">
        <v>6</v>
      </c>
      <c r="G31" s="55">
        <v>5</v>
      </c>
      <c r="H31" s="52" t="s">
        <v>46</v>
      </c>
      <c r="I31" s="37" t="s">
        <v>57</v>
      </c>
    </row>
    <row r="32" spans="1:9" ht="27" customHeight="1">
      <c r="A32" s="39">
        <v>6</v>
      </c>
      <c r="B32" s="40" t="s">
        <v>13</v>
      </c>
      <c r="C32" s="53" t="s">
        <v>59</v>
      </c>
      <c r="D32" s="38" t="s">
        <v>11</v>
      </c>
      <c r="G32" s="52">
        <v>6</v>
      </c>
      <c r="H32" s="52" t="s">
        <v>60</v>
      </c>
      <c r="I32" s="53" t="s">
        <v>52</v>
      </c>
    </row>
    <row r="33" spans="1:10" ht="27" customHeight="1">
      <c r="A33" s="39">
        <v>7</v>
      </c>
      <c r="B33" s="38" t="s">
        <v>16</v>
      </c>
      <c r="C33" s="51" t="s">
        <v>51</v>
      </c>
      <c r="D33" s="38" t="s">
        <v>14</v>
      </c>
      <c r="G33" s="52">
        <v>7</v>
      </c>
      <c r="H33" s="52" t="s">
        <v>49</v>
      </c>
      <c r="I33" s="37" t="s">
        <v>49</v>
      </c>
    </row>
    <row r="34" spans="1:10" ht="27" customHeight="1">
      <c r="A34" s="39">
        <v>8</v>
      </c>
      <c r="B34" s="38" t="s">
        <v>19</v>
      </c>
      <c r="C34" s="54" t="s">
        <v>61</v>
      </c>
      <c r="D34" s="38" t="s">
        <v>17</v>
      </c>
      <c r="G34" s="52">
        <v>8</v>
      </c>
      <c r="H34" s="52" t="s">
        <v>62</v>
      </c>
      <c r="I34" s="53" t="s">
        <v>55</v>
      </c>
    </row>
    <row r="35" spans="1:10" ht="27" customHeight="1">
      <c r="A35" s="39">
        <v>9</v>
      </c>
      <c r="B35" s="38" t="s">
        <v>21</v>
      </c>
      <c r="C35" s="51" t="s">
        <v>63</v>
      </c>
      <c r="D35" s="38" t="s">
        <v>20</v>
      </c>
      <c r="G35" s="52">
        <v>9</v>
      </c>
      <c r="H35" s="52" t="s">
        <v>64</v>
      </c>
      <c r="I35" s="38" t="s">
        <v>65</v>
      </c>
      <c r="J35" s="37" t="s">
        <v>66</v>
      </c>
    </row>
    <row r="36" spans="1:10" ht="27" customHeight="1">
      <c r="A36" s="39">
        <v>10</v>
      </c>
      <c r="B36" s="38" t="s">
        <v>24</v>
      </c>
      <c r="C36" s="51" t="s">
        <v>67</v>
      </c>
      <c r="D36" s="38" t="s">
        <v>22</v>
      </c>
      <c r="G36" s="52">
        <v>10</v>
      </c>
      <c r="H36" s="52" t="s">
        <v>68</v>
      </c>
      <c r="I36" s="51" t="s">
        <v>63</v>
      </c>
    </row>
    <row r="37" spans="1:10" ht="27" customHeight="1">
      <c r="A37" s="39">
        <v>11</v>
      </c>
      <c r="B37" s="38" t="s">
        <v>24</v>
      </c>
      <c r="C37" s="51" t="s">
        <v>69</v>
      </c>
      <c r="D37" s="38" t="s">
        <v>22</v>
      </c>
      <c r="G37" s="52">
        <v>11</v>
      </c>
      <c r="H37" s="52" t="s">
        <v>70</v>
      </c>
      <c r="I37" s="51" t="s">
        <v>69</v>
      </c>
    </row>
    <row r="38" spans="1:10" ht="27" customHeight="1">
      <c r="A38" s="39">
        <v>12</v>
      </c>
      <c r="B38" s="38" t="s">
        <v>26</v>
      </c>
      <c r="C38" s="56" t="s">
        <v>26</v>
      </c>
      <c r="D38" s="38"/>
      <c r="G38" s="52">
        <v>12</v>
      </c>
      <c r="H38" s="52" t="s">
        <v>67</v>
      </c>
      <c r="I38" s="51" t="s">
        <v>67</v>
      </c>
    </row>
    <row r="39" spans="1:10" ht="27" customHeight="1">
      <c r="A39" s="39">
        <v>13</v>
      </c>
      <c r="B39" s="38" t="s">
        <v>71</v>
      </c>
      <c r="C39" s="51" t="s">
        <v>72</v>
      </c>
      <c r="D39" s="38" t="s">
        <v>27</v>
      </c>
    </row>
    <row r="40" spans="1:10" ht="27" customHeight="1">
      <c r="A40" s="39">
        <v>14</v>
      </c>
      <c r="B40" s="38" t="s">
        <v>73</v>
      </c>
      <c r="C40" s="38" t="s">
        <v>74</v>
      </c>
      <c r="D40" s="38" t="s">
        <v>27</v>
      </c>
    </row>
    <row r="41" spans="1:10" ht="27" customHeight="1">
      <c r="A41" s="39">
        <v>15</v>
      </c>
      <c r="B41" s="38" t="s">
        <v>75</v>
      </c>
      <c r="C41" s="51" t="s">
        <v>76</v>
      </c>
      <c r="D41" s="38" t="s">
        <v>27</v>
      </c>
    </row>
    <row r="42" spans="1:10" ht="27" customHeight="1">
      <c r="A42" s="39">
        <v>16</v>
      </c>
      <c r="B42" s="38" t="s">
        <v>35</v>
      </c>
      <c r="C42" s="38" t="s">
        <v>77</v>
      </c>
      <c r="D42" s="38" t="s">
        <v>30</v>
      </c>
    </row>
    <row r="43" spans="1:10" ht="27" customHeight="1">
      <c r="A43" s="39">
        <v>17</v>
      </c>
      <c r="B43" s="38" t="s">
        <v>36</v>
      </c>
      <c r="C43" s="38" t="s">
        <v>36</v>
      </c>
      <c r="D43" s="38" t="s">
        <v>11</v>
      </c>
    </row>
    <row r="44" spans="1:10" ht="27" customHeight="1">
      <c r="A44" s="39">
        <v>18</v>
      </c>
      <c r="B44" s="38" t="s">
        <v>78</v>
      </c>
      <c r="C44" s="38" t="s">
        <v>79</v>
      </c>
      <c r="D44" s="38" t="s">
        <v>32</v>
      </c>
    </row>
    <row r="45" spans="1:10" ht="27" customHeight="1">
      <c r="A45" s="39">
        <v>19</v>
      </c>
      <c r="B45" s="38" t="s">
        <v>80</v>
      </c>
      <c r="C45" s="51" t="s">
        <v>48</v>
      </c>
      <c r="D45" s="38" t="s">
        <v>30</v>
      </c>
    </row>
    <row r="46" spans="1:10" ht="27" customHeight="1">
      <c r="A46" s="39">
        <v>20</v>
      </c>
      <c r="B46" s="38" t="s">
        <v>81</v>
      </c>
      <c r="C46" s="38" t="s">
        <v>82</v>
      </c>
      <c r="D46" s="38" t="s">
        <v>34</v>
      </c>
    </row>
    <row r="47" spans="1:10" ht="27" customHeight="1">
      <c r="A47" s="39">
        <v>21</v>
      </c>
      <c r="B47" s="38" t="s">
        <v>83</v>
      </c>
      <c r="C47" s="38" t="s">
        <v>84</v>
      </c>
      <c r="D47" s="38" t="s">
        <v>85</v>
      </c>
    </row>
    <row r="48" spans="1:10" ht="27" customHeight="1">
      <c r="A48" s="39">
        <v>22</v>
      </c>
      <c r="B48" s="38" t="s">
        <v>41</v>
      </c>
      <c r="C48" s="38" t="s">
        <v>86</v>
      </c>
      <c r="D48" s="38"/>
    </row>
    <row r="52" spans="1:3" ht="14">
      <c r="A52" s="61"/>
      <c r="B52" s="58" t="s">
        <v>87</v>
      </c>
      <c r="C52" s="58" t="s">
        <v>88</v>
      </c>
    </row>
    <row r="53" spans="1:3" ht="14">
      <c r="A53" s="61">
        <v>1</v>
      </c>
      <c r="B53" s="61" t="s">
        <v>47</v>
      </c>
      <c r="C53" s="57" t="s">
        <v>89</v>
      </c>
    </row>
    <row r="54" spans="1:3" ht="14">
      <c r="A54" s="61">
        <v>2</v>
      </c>
      <c r="B54" s="61" t="s">
        <v>50</v>
      </c>
      <c r="C54" s="57" t="s">
        <v>90</v>
      </c>
    </row>
    <row r="55" spans="1:3" ht="28">
      <c r="A55" s="61">
        <v>3</v>
      </c>
      <c r="B55" s="61" t="s">
        <v>56</v>
      </c>
      <c r="C55" s="57" t="s">
        <v>91</v>
      </c>
    </row>
    <row r="56" spans="1:3" ht="14">
      <c r="A56" s="61">
        <v>4</v>
      </c>
      <c r="B56" s="61" t="s">
        <v>46</v>
      </c>
      <c r="C56" s="57" t="s">
        <v>92</v>
      </c>
    </row>
    <row r="57" spans="1:3" ht="14">
      <c r="A57" s="61">
        <v>5</v>
      </c>
      <c r="B57" s="61" t="s">
        <v>60</v>
      </c>
      <c r="C57" s="57" t="s">
        <v>92</v>
      </c>
    </row>
    <row r="58" spans="1:3" ht="14">
      <c r="A58" s="61">
        <v>6</v>
      </c>
      <c r="B58" s="61" t="s">
        <v>49</v>
      </c>
      <c r="C58" s="57" t="s">
        <v>92</v>
      </c>
    </row>
    <row r="59" spans="1:3" ht="14">
      <c r="A59" s="61">
        <v>7</v>
      </c>
      <c r="B59" s="61" t="s">
        <v>62</v>
      </c>
      <c r="C59" s="57" t="s">
        <v>92</v>
      </c>
    </row>
    <row r="60" spans="1:3" ht="28">
      <c r="A60" s="61">
        <v>8</v>
      </c>
      <c r="B60" s="61" t="s">
        <v>64</v>
      </c>
      <c r="C60" s="57" t="s">
        <v>93</v>
      </c>
    </row>
    <row r="61" spans="1:3" ht="28">
      <c r="A61" s="61">
        <v>9</v>
      </c>
      <c r="B61" s="61" t="s">
        <v>68</v>
      </c>
      <c r="C61" s="57" t="s">
        <v>94</v>
      </c>
    </row>
    <row r="62" spans="1:3" ht="14">
      <c r="A62" s="61">
        <v>10</v>
      </c>
      <c r="B62" s="61" t="s">
        <v>70</v>
      </c>
      <c r="C62" s="57" t="s">
        <v>94</v>
      </c>
    </row>
    <row r="63" spans="1:3" ht="14">
      <c r="A63" s="61">
        <v>11</v>
      </c>
      <c r="B63" s="61" t="s">
        <v>67</v>
      </c>
      <c r="C63" s="57" t="s">
        <v>94</v>
      </c>
    </row>
    <row r="64" spans="1:3" ht="14">
      <c r="A64" s="64">
        <v>12</v>
      </c>
      <c r="B64" s="61" t="s">
        <v>95</v>
      </c>
      <c r="C64" s="62" t="s">
        <v>96</v>
      </c>
    </row>
    <row r="65" spans="2:3" ht="14">
      <c r="B65" s="61" t="s">
        <v>97</v>
      </c>
      <c r="C65" s="61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E9DF-1CDE-4A3F-9FCB-3E2F7C9300F2}">
  <dimension ref="A2:M66"/>
  <sheetViews>
    <sheetView showGridLines="0" topLeftCell="A10" workbookViewId="0">
      <selection activeCell="B30" sqref="B30"/>
    </sheetView>
  </sheetViews>
  <sheetFormatPr baseColWidth="10" defaultColWidth="11.453125" defaultRowHeight="11.5"/>
  <cols>
    <col min="1" max="1" width="5.1796875" style="37" customWidth="1"/>
    <col min="2" max="2" width="53.81640625" style="37" customWidth="1"/>
    <col min="3" max="3" width="47" style="37" customWidth="1"/>
    <col min="4" max="4" width="45.54296875" style="37" customWidth="1"/>
    <col min="5" max="6" width="42.453125" style="37" customWidth="1"/>
    <col min="7" max="7" width="21.453125" style="37" bestFit="1" customWidth="1"/>
    <col min="8" max="8" width="34.453125" style="37" customWidth="1"/>
    <col min="9" max="9" width="53.7265625" style="37" customWidth="1"/>
    <col min="10" max="10" width="50" style="37" customWidth="1"/>
    <col min="11" max="11" width="5.1796875" style="37" customWidth="1"/>
    <col min="12" max="16384" width="11.453125" style="37"/>
  </cols>
  <sheetData>
    <row r="2" spans="2:13" ht="15.5">
      <c r="B2" s="35" t="s">
        <v>0</v>
      </c>
      <c r="F2" s="59"/>
      <c r="G2" s="36" t="s">
        <v>1</v>
      </c>
      <c r="H2" s="36" t="s">
        <v>2</v>
      </c>
      <c r="K2" s="5" t="s">
        <v>3</v>
      </c>
      <c r="L2" s="5" t="s">
        <v>4</v>
      </c>
      <c r="M2" s="6"/>
    </row>
    <row r="3" spans="2:13" ht="12.75" customHeight="1">
      <c r="B3" s="38" t="s">
        <v>5</v>
      </c>
      <c r="F3" s="59"/>
      <c r="G3" s="38" t="s">
        <v>6</v>
      </c>
      <c r="H3" s="38" t="s">
        <v>7</v>
      </c>
      <c r="K3" s="5" t="s">
        <v>8</v>
      </c>
      <c r="L3" s="5" t="s">
        <v>9</v>
      </c>
      <c r="M3" s="6"/>
    </row>
    <row r="4" spans="2:13" ht="12.75" customHeight="1">
      <c r="B4" s="38" t="s">
        <v>10</v>
      </c>
      <c r="F4" s="59"/>
      <c r="G4" s="38" t="s">
        <v>11</v>
      </c>
      <c r="H4" s="38" t="s">
        <v>12</v>
      </c>
    </row>
    <row r="5" spans="2:13" ht="12.75" customHeight="1">
      <c r="B5" s="40" t="s">
        <v>13</v>
      </c>
      <c r="F5" s="59"/>
      <c r="G5" s="38" t="s">
        <v>14</v>
      </c>
      <c r="H5" s="38" t="s">
        <v>15</v>
      </c>
    </row>
    <row r="6" spans="2:13" ht="12.75" customHeight="1">
      <c r="B6" s="38" t="s">
        <v>16</v>
      </c>
      <c r="F6" s="59"/>
      <c r="G6" s="38" t="s">
        <v>17</v>
      </c>
      <c r="H6" s="38" t="s">
        <v>18</v>
      </c>
    </row>
    <row r="7" spans="2:13" ht="12.75" customHeight="1">
      <c r="B7" s="38" t="s">
        <v>19</v>
      </c>
      <c r="F7" s="59"/>
      <c r="G7" s="38" t="s">
        <v>20</v>
      </c>
    </row>
    <row r="8" spans="2:13" ht="23">
      <c r="B8" s="38" t="s">
        <v>21</v>
      </c>
      <c r="F8" s="59"/>
      <c r="G8" s="38" t="s">
        <v>22</v>
      </c>
      <c r="H8" s="36" t="s">
        <v>23</v>
      </c>
    </row>
    <row r="9" spans="2:13" ht="23">
      <c r="B9" s="38" t="s">
        <v>24</v>
      </c>
      <c r="F9" s="59"/>
      <c r="G9" s="38" t="s">
        <v>22</v>
      </c>
      <c r="H9" s="38" t="s">
        <v>25</v>
      </c>
    </row>
    <row r="10" spans="2:13" ht="14">
      <c r="B10" s="38" t="s">
        <v>26</v>
      </c>
      <c r="F10" s="59"/>
      <c r="G10" s="38" t="s">
        <v>27</v>
      </c>
      <c r="H10" s="38" t="s">
        <v>28</v>
      </c>
    </row>
    <row r="11" spans="2:13" ht="14">
      <c r="B11" s="38" t="s">
        <v>29</v>
      </c>
      <c r="F11" s="59"/>
      <c r="G11" s="38" t="s">
        <v>30</v>
      </c>
    </row>
    <row r="12" spans="2:13" ht="14">
      <c r="B12" s="38" t="s">
        <v>31</v>
      </c>
      <c r="F12" s="59"/>
      <c r="G12" s="38" t="s">
        <v>32</v>
      </c>
    </row>
    <row r="13" spans="2:13" ht="23">
      <c r="B13" s="38" t="s">
        <v>33</v>
      </c>
      <c r="F13" s="59"/>
      <c r="G13" s="38" t="s">
        <v>34</v>
      </c>
    </row>
    <row r="14" spans="2:13" ht="14">
      <c r="B14" s="38" t="s">
        <v>35</v>
      </c>
      <c r="F14" s="59"/>
    </row>
    <row r="15" spans="2:13" ht="14">
      <c r="B15" s="38" t="s">
        <v>36</v>
      </c>
      <c r="F15" s="60"/>
    </row>
    <row r="16" spans="2:13" ht="23">
      <c r="B16" s="38" t="s">
        <v>37</v>
      </c>
    </row>
    <row r="17" spans="1:9">
      <c r="B17" s="38" t="s">
        <v>38</v>
      </c>
    </row>
    <row r="18" spans="1:9">
      <c r="B18" s="38" t="s">
        <v>39</v>
      </c>
    </row>
    <row r="19" spans="1:9">
      <c r="B19" s="38" t="s">
        <v>40</v>
      </c>
    </row>
    <row r="20" spans="1:9">
      <c r="B20" s="38" t="s">
        <v>41</v>
      </c>
    </row>
    <row r="21" spans="1:9">
      <c r="B21" s="41"/>
    </row>
    <row r="22" spans="1:9">
      <c r="B22" s="41"/>
    </row>
    <row r="23" spans="1:9">
      <c r="B23" s="41"/>
    </row>
    <row r="24" spans="1:9">
      <c r="B24" s="41"/>
    </row>
    <row r="26" spans="1:9" ht="15.5">
      <c r="A26" s="36" t="s">
        <v>42</v>
      </c>
      <c r="B26" s="35" t="s">
        <v>0</v>
      </c>
      <c r="C26" s="36" t="s">
        <v>43</v>
      </c>
      <c r="D26" s="36" t="s">
        <v>44</v>
      </c>
      <c r="G26" s="104"/>
      <c r="H26" s="104"/>
    </row>
    <row r="27" spans="1:9" ht="23">
      <c r="A27" s="39">
        <v>1</v>
      </c>
      <c r="B27" s="38" t="s">
        <v>45</v>
      </c>
      <c r="C27" s="53" t="s">
        <v>46</v>
      </c>
      <c r="D27" s="38" t="s">
        <v>6</v>
      </c>
      <c r="G27" s="52">
        <v>1</v>
      </c>
      <c r="H27" s="52" t="s">
        <v>47</v>
      </c>
      <c r="I27" s="51" t="s">
        <v>48</v>
      </c>
    </row>
    <row r="28" spans="1:9">
      <c r="A28" s="39">
        <v>2</v>
      </c>
      <c r="B28" s="38" t="s">
        <v>45</v>
      </c>
      <c r="C28" s="53" t="s">
        <v>49</v>
      </c>
      <c r="D28" s="38" t="s">
        <v>6</v>
      </c>
      <c r="G28" s="52">
        <v>2</v>
      </c>
      <c r="H28" s="52" t="s">
        <v>50</v>
      </c>
      <c r="I28" s="53" t="s">
        <v>51</v>
      </c>
    </row>
    <row r="29" spans="1:9">
      <c r="A29" s="39">
        <v>3</v>
      </c>
      <c r="B29" s="38" t="s">
        <v>45</v>
      </c>
      <c r="C29" s="53" t="s">
        <v>52</v>
      </c>
      <c r="D29" s="38" t="s">
        <v>6</v>
      </c>
      <c r="G29" s="52">
        <v>3</v>
      </c>
      <c r="H29" s="52" t="s">
        <v>53</v>
      </c>
      <c r="I29" s="37" t="s">
        <v>54</v>
      </c>
    </row>
    <row r="30" spans="1:9" ht="23">
      <c r="A30" s="39">
        <v>4</v>
      </c>
      <c r="B30" s="38" t="s">
        <v>45</v>
      </c>
      <c r="C30" s="53" t="s">
        <v>55</v>
      </c>
      <c r="D30" s="38" t="s">
        <v>6</v>
      </c>
      <c r="G30" s="55">
        <v>4</v>
      </c>
      <c r="H30" s="52" t="s">
        <v>56</v>
      </c>
      <c r="I30" s="37" t="s">
        <v>57</v>
      </c>
    </row>
    <row r="31" spans="1:9" ht="23">
      <c r="A31" s="39">
        <v>5</v>
      </c>
      <c r="B31" s="38" t="s">
        <v>10</v>
      </c>
      <c r="C31" s="53" t="s">
        <v>58</v>
      </c>
      <c r="D31" s="38" t="s">
        <v>6</v>
      </c>
      <c r="G31" s="55">
        <v>5</v>
      </c>
      <c r="H31" s="52" t="s">
        <v>46</v>
      </c>
      <c r="I31" s="37" t="s">
        <v>57</v>
      </c>
    </row>
    <row r="32" spans="1:9">
      <c r="A32" s="39">
        <v>6</v>
      </c>
      <c r="B32" s="40" t="s">
        <v>13</v>
      </c>
      <c r="C32" s="53" t="s">
        <v>59</v>
      </c>
      <c r="D32" s="38" t="s">
        <v>11</v>
      </c>
      <c r="G32" s="52">
        <v>6</v>
      </c>
      <c r="H32" s="52" t="s">
        <v>60</v>
      </c>
      <c r="I32" s="53" t="s">
        <v>52</v>
      </c>
    </row>
    <row r="33" spans="1:10">
      <c r="A33" s="39">
        <v>7</v>
      </c>
      <c r="B33" s="38" t="s">
        <v>16</v>
      </c>
      <c r="C33" s="53" t="s">
        <v>51</v>
      </c>
      <c r="D33" s="38" t="s">
        <v>14</v>
      </c>
      <c r="G33" s="52">
        <v>7</v>
      </c>
      <c r="H33" s="52" t="s">
        <v>49</v>
      </c>
      <c r="I33" s="37" t="s">
        <v>49</v>
      </c>
    </row>
    <row r="34" spans="1:10" ht="23">
      <c r="A34" s="39">
        <v>8</v>
      </c>
      <c r="B34" s="38" t="s">
        <v>19</v>
      </c>
      <c r="C34" s="53" t="s">
        <v>61</v>
      </c>
      <c r="D34" s="38" t="s">
        <v>17</v>
      </c>
      <c r="G34" s="52">
        <v>8</v>
      </c>
      <c r="H34" s="52" t="s">
        <v>62</v>
      </c>
      <c r="I34" s="53" t="s">
        <v>55</v>
      </c>
    </row>
    <row r="35" spans="1:10" ht="34.5">
      <c r="A35" s="39">
        <v>9</v>
      </c>
      <c r="B35" s="38" t="s">
        <v>21</v>
      </c>
      <c r="C35" s="53" t="s">
        <v>63</v>
      </c>
      <c r="D35" s="38" t="s">
        <v>20</v>
      </c>
      <c r="G35" s="52">
        <v>9</v>
      </c>
      <c r="H35" s="52" t="s">
        <v>64</v>
      </c>
      <c r="I35" s="38" t="s">
        <v>65</v>
      </c>
      <c r="J35" s="37" t="s">
        <v>66</v>
      </c>
    </row>
    <row r="36" spans="1:10" ht="27" customHeight="1">
      <c r="A36" s="39">
        <v>10</v>
      </c>
      <c r="B36" s="38" t="s">
        <v>24</v>
      </c>
      <c r="C36" s="53" t="s">
        <v>67</v>
      </c>
      <c r="D36" s="38" t="s">
        <v>22</v>
      </c>
      <c r="G36" s="52">
        <v>10</v>
      </c>
      <c r="H36" s="52" t="s">
        <v>68</v>
      </c>
      <c r="I36" s="51" t="s">
        <v>63</v>
      </c>
    </row>
    <row r="37" spans="1:10" ht="27" customHeight="1">
      <c r="A37" s="39">
        <v>11</v>
      </c>
      <c r="B37" s="38" t="s">
        <v>24</v>
      </c>
      <c r="C37" s="53" t="s">
        <v>69</v>
      </c>
      <c r="D37" s="38" t="s">
        <v>22</v>
      </c>
      <c r="G37" s="52">
        <v>11</v>
      </c>
      <c r="H37" s="52" t="s">
        <v>70</v>
      </c>
      <c r="I37" s="51" t="s">
        <v>69</v>
      </c>
    </row>
    <row r="38" spans="1:10" ht="27" customHeight="1">
      <c r="A38" s="39">
        <v>12</v>
      </c>
      <c r="B38" s="38" t="s">
        <v>26</v>
      </c>
      <c r="C38" s="98" t="s">
        <v>26</v>
      </c>
      <c r="D38" s="38"/>
      <c r="G38" s="52">
        <v>12</v>
      </c>
      <c r="H38" s="52" t="s">
        <v>67</v>
      </c>
      <c r="I38" s="51" t="s">
        <v>67</v>
      </c>
    </row>
    <row r="39" spans="1:10" ht="27" customHeight="1">
      <c r="A39" s="39">
        <v>13</v>
      </c>
      <c r="B39" s="38" t="s">
        <v>71</v>
      </c>
      <c r="C39" s="53" t="s">
        <v>72</v>
      </c>
      <c r="D39" s="38" t="s">
        <v>27</v>
      </c>
    </row>
    <row r="40" spans="1:10" ht="27" customHeight="1">
      <c r="A40" s="39">
        <v>14</v>
      </c>
      <c r="B40" s="38" t="s">
        <v>73</v>
      </c>
      <c r="C40" s="53" t="s">
        <v>74</v>
      </c>
      <c r="D40" s="38" t="s">
        <v>27</v>
      </c>
    </row>
    <row r="41" spans="1:10" ht="27" customHeight="1">
      <c r="A41" s="39">
        <v>15</v>
      </c>
      <c r="B41" s="38" t="s">
        <v>75</v>
      </c>
      <c r="C41" s="53" t="s">
        <v>76</v>
      </c>
      <c r="D41" s="38" t="s">
        <v>27</v>
      </c>
    </row>
    <row r="42" spans="1:10" ht="27" customHeight="1">
      <c r="A42" s="39">
        <v>16</v>
      </c>
      <c r="B42" s="38" t="s">
        <v>35</v>
      </c>
      <c r="C42" s="53" t="s">
        <v>77</v>
      </c>
      <c r="D42" s="38" t="s">
        <v>30</v>
      </c>
    </row>
    <row r="43" spans="1:10" ht="27" customHeight="1">
      <c r="A43" s="39">
        <v>17</v>
      </c>
      <c r="B43" s="38" t="s">
        <v>36</v>
      </c>
      <c r="C43" s="53" t="s">
        <v>36</v>
      </c>
      <c r="D43" s="38" t="s">
        <v>11</v>
      </c>
    </row>
    <row r="44" spans="1:10" ht="27" customHeight="1">
      <c r="A44" s="39">
        <v>18</v>
      </c>
      <c r="B44" s="38" t="s">
        <v>78</v>
      </c>
      <c r="C44" s="53" t="s">
        <v>79</v>
      </c>
      <c r="D44" s="38" t="s">
        <v>32</v>
      </c>
    </row>
    <row r="45" spans="1:10" ht="27" customHeight="1">
      <c r="A45" s="39">
        <v>19</v>
      </c>
      <c r="B45" s="38" t="s">
        <v>80</v>
      </c>
      <c r="C45" s="53" t="s">
        <v>48</v>
      </c>
      <c r="D45" s="38" t="s">
        <v>30</v>
      </c>
    </row>
    <row r="46" spans="1:10" ht="27" customHeight="1">
      <c r="A46" s="39">
        <v>20</v>
      </c>
      <c r="B46" s="38" t="s">
        <v>81</v>
      </c>
      <c r="C46" s="38" t="s">
        <v>82</v>
      </c>
      <c r="D46" s="38" t="s">
        <v>34</v>
      </c>
    </row>
    <row r="47" spans="1:10" ht="27" customHeight="1">
      <c r="A47" s="39">
        <v>21</v>
      </c>
      <c r="B47" s="38" t="s">
        <v>83</v>
      </c>
      <c r="C47" s="38" t="s">
        <v>84</v>
      </c>
      <c r="D47" s="38" t="s">
        <v>85</v>
      </c>
    </row>
    <row r="48" spans="1:10" ht="27" customHeight="1">
      <c r="A48" s="39">
        <v>22</v>
      </c>
      <c r="B48" s="38" t="s">
        <v>41</v>
      </c>
      <c r="C48" s="38" t="s">
        <v>86</v>
      </c>
      <c r="D48" s="38"/>
    </row>
    <row r="52" spans="1:3" ht="14">
      <c r="A52" s="61"/>
      <c r="B52" s="58" t="s">
        <v>87</v>
      </c>
      <c r="C52" s="58" t="s">
        <v>88</v>
      </c>
    </row>
    <row r="53" spans="1:3" ht="14">
      <c r="A53" s="61">
        <v>1</v>
      </c>
      <c r="B53" s="61" t="s">
        <v>47</v>
      </c>
      <c r="C53" s="57" t="s">
        <v>89</v>
      </c>
    </row>
    <row r="54" spans="1:3" ht="14">
      <c r="A54" s="61">
        <v>2</v>
      </c>
      <c r="B54" s="61" t="s">
        <v>50</v>
      </c>
      <c r="C54" s="57" t="s">
        <v>90</v>
      </c>
    </row>
    <row r="55" spans="1:3" ht="28">
      <c r="A55" s="61">
        <v>3</v>
      </c>
      <c r="B55" s="61" t="s">
        <v>56</v>
      </c>
      <c r="C55" s="57" t="s">
        <v>91</v>
      </c>
    </row>
    <row r="56" spans="1:3" ht="14">
      <c r="A56" s="61">
        <v>4</v>
      </c>
      <c r="B56" s="61" t="s">
        <v>46</v>
      </c>
      <c r="C56" s="57" t="s">
        <v>92</v>
      </c>
    </row>
    <row r="57" spans="1:3" ht="14">
      <c r="A57" s="61">
        <v>5</v>
      </c>
      <c r="B57" s="61" t="s">
        <v>60</v>
      </c>
      <c r="C57" s="57" t="s">
        <v>92</v>
      </c>
    </row>
    <row r="58" spans="1:3" ht="14">
      <c r="A58" s="61">
        <v>6</v>
      </c>
      <c r="B58" s="61" t="s">
        <v>49</v>
      </c>
      <c r="C58" s="57" t="s">
        <v>92</v>
      </c>
    </row>
    <row r="59" spans="1:3" ht="14">
      <c r="A59" s="61">
        <v>7</v>
      </c>
      <c r="B59" s="61" t="s">
        <v>62</v>
      </c>
      <c r="C59" s="57" t="s">
        <v>92</v>
      </c>
    </row>
    <row r="60" spans="1:3" ht="28">
      <c r="A60" s="61">
        <v>8</v>
      </c>
      <c r="B60" s="61" t="s">
        <v>64</v>
      </c>
      <c r="C60" s="57" t="s">
        <v>93</v>
      </c>
    </row>
    <row r="61" spans="1:3" ht="28">
      <c r="A61" s="61">
        <v>9</v>
      </c>
      <c r="B61" s="61" t="s">
        <v>68</v>
      </c>
      <c r="C61" s="57" t="s">
        <v>94</v>
      </c>
    </row>
    <row r="62" spans="1:3" ht="14">
      <c r="A62" s="61">
        <v>10</v>
      </c>
      <c r="B62" s="61" t="s">
        <v>70</v>
      </c>
      <c r="C62" s="57" t="s">
        <v>94</v>
      </c>
    </row>
    <row r="63" spans="1:3" ht="14">
      <c r="A63" s="61">
        <v>11</v>
      </c>
      <c r="B63" s="61" t="s">
        <v>67</v>
      </c>
      <c r="C63" s="57" t="s">
        <v>94</v>
      </c>
    </row>
    <row r="64" spans="1:3" ht="14">
      <c r="A64" s="64">
        <v>12</v>
      </c>
      <c r="B64" s="61" t="s">
        <v>95</v>
      </c>
      <c r="C64" s="62" t="s">
        <v>96</v>
      </c>
    </row>
    <row r="65" spans="2:3" ht="14">
      <c r="B65" s="61" t="s">
        <v>97</v>
      </c>
      <c r="C65" s="61" t="s">
        <v>94</v>
      </c>
    </row>
    <row r="66" spans="2:3" ht="14">
      <c r="B66" s="61" t="s">
        <v>83</v>
      </c>
      <c r="C66" s="61" t="s">
        <v>83</v>
      </c>
    </row>
  </sheetData>
  <mergeCells count="1">
    <mergeCell ref="G26:H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209"/>
  <sheetViews>
    <sheetView showGridLines="0" tabSelected="1" zoomScale="85" zoomScaleNormal="85" zoomScaleSheetLayoutView="85" zoomScalePageLayoutView="130" workbookViewId="0">
      <selection activeCell="E14" sqref="E14:E17"/>
    </sheetView>
  </sheetViews>
  <sheetFormatPr baseColWidth="10" defaultColWidth="11.453125" defaultRowHeight="10" outlineLevelRow="1"/>
  <cols>
    <col min="1" max="1" width="20.7265625" style="28" customWidth="1"/>
    <col min="2" max="2" width="17" style="10" customWidth="1"/>
    <col min="3" max="3" width="15.7265625" style="8" customWidth="1"/>
    <col min="4" max="4" width="24.26953125" style="25" customWidth="1"/>
    <col min="5" max="5" width="25.7265625" style="72" customWidth="1"/>
    <col min="6" max="6" width="5.26953125" style="2" customWidth="1"/>
    <col min="7" max="7" width="41.453125" style="2" customWidth="1"/>
    <col min="8" max="9" width="11.453125" style="2" customWidth="1"/>
    <col min="10" max="10" width="5.453125" style="2" hidden="1" customWidth="1"/>
    <col min="11" max="11" width="5.1796875" style="2" hidden="1" customWidth="1"/>
    <col min="12" max="13" width="13.26953125" style="2" hidden="1" customWidth="1"/>
    <col min="14" max="14" width="30.453125" style="2" customWidth="1"/>
    <col min="15" max="15" width="20.54296875" style="10" customWidth="1"/>
    <col min="16" max="16" width="17.54296875" style="6" hidden="1" customWidth="1"/>
    <col min="17" max="17" width="14.81640625" style="5" hidden="1" customWidth="1"/>
    <col min="18" max="18" width="14.54296875" style="5" hidden="1" customWidth="1"/>
    <col min="19" max="19" width="20.1796875" style="5" bestFit="1" customWidth="1"/>
    <col min="20" max="20" width="6.26953125" style="5" customWidth="1"/>
    <col min="21" max="21" width="25" style="1" customWidth="1"/>
    <col min="22" max="22" width="11.453125" style="1"/>
    <col min="23" max="23" width="9.81640625" style="81" customWidth="1"/>
    <col min="24" max="24" width="14.26953125" style="1" customWidth="1"/>
    <col min="25" max="26" width="11.1796875" style="1" hidden="1" customWidth="1"/>
    <col min="27" max="27" width="13.453125" style="1" hidden="1" customWidth="1"/>
    <col min="28" max="28" width="9.453125" style="1" hidden="1" customWidth="1"/>
    <col min="29" max="29" width="14.1796875" style="1" customWidth="1"/>
    <col min="30" max="31" width="9.453125" style="1" hidden="1" customWidth="1"/>
    <col min="32" max="32" width="12.7265625" style="1" hidden="1" customWidth="1"/>
    <col min="33" max="33" width="10.1796875" style="1" hidden="1" customWidth="1"/>
    <col min="34" max="34" width="16.26953125" style="1" customWidth="1"/>
    <col min="35" max="36" width="10.1796875" style="1" hidden="1" customWidth="1"/>
    <col min="37" max="37" width="12.7265625" style="1" hidden="1" customWidth="1"/>
    <col min="38" max="38" width="0" style="1" hidden="1" customWidth="1"/>
    <col min="39" max="39" width="13.7265625" style="1" customWidth="1"/>
    <col min="40" max="40" width="9.1796875" style="1" hidden="1" customWidth="1"/>
    <col min="41" max="41" width="11.81640625" style="1" hidden="1" customWidth="1"/>
    <col min="42" max="42" width="12.7265625" style="1" hidden="1" customWidth="1"/>
    <col min="43" max="43" width="9.54296875" style="1" hidden="1" customWidth="1"/>
    <col min="44" max="44" width="36.7265625" style="1" bestFit="1" customWidth="1"/>
    <col min="45" max="16384" width="11.453125" style="1"/>
  </cols>
  <sheetData>
    <row r="1" spans="1:48" ht="15" customHeight="1">
      <c r="A1" s="123"/>
      <c r="B1" s="166" t="s">
        <v>144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2" t="s">
        <v>143</v>
      </c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3"/>
    </row>
    <row r="2" spans="1:48" ht="15" customHeight="1">
      <c r="A2" s="124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5"/>
    </row>
    <row r="3" spans="1:48" ht="21.75" customHeight="1" thickBot="1">
      <c r="A3" s="125"/>
      <c r="B3" s="168" t="s">
        <v>98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9" t="s">
        <v>145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70"/>
    </row>
    <row r="4" spans="1:48" ht="12" customHeight="1">
      <c r="B4" s="63"/>
      <c r="C4" s="63"/>
      <c r="D4" s="63"/>
      <c r="E4" s="71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71"/>
      <c r="X4" s="63"/>
      <c r="Y4" s="63"/>
      <c r="Z4" s="63"/>
      <c r="AA4" s="63"/>
      <c r="AB4" s="63"/>
    </row>
    <row r="5" spans="1:48" ht="12" customHeight="1" thickBot="1">
      <c r="B5" s="63"/>
      <c r="C5" s="63"/>
      <c r="D5" s="63"/>
      <c r="E5" s="71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71"/>
      <c r="X5" s="63"/>
      <c r="Y5" s="63"/>
      <c r="Z5" s="63"/>
      <c r="AA5" s="63"/>
      <c r="AB5" s="63"/>
    </row>
    <row r="6" spans="1:48" ht="11" thickBot="1">
      <c r="A6" s="120" t="s">
        <v>99</v>
      </c>
      <c r="B6" s="126" t="s">
        <v>100</v>
      </c>
      <c r="C6" s="127"/>
      <c r="D6" s="128"/>
      <c r="F6" s="3"/>
      <c r="G6" s="3"/>
      <c r="H6" s="3"/>
      <c r="I6" s="3"/>
      <c r="J6" s="3"/>
      <c r="K6" s="3"/>
      <c r="L6" s="3"/>
      <c r="M6" s="3"/>
      <c r="N6" s="3"/>
    </row>
    <row r="7" spans="1:48" ht="10.5">
      <c r="A7" s="121"/>
      <c r="B7" s="129" t="s">
        <v>101</v>
      </c>
      <c r="C7" s="130"/>
      <c r="D7" s="23">
        <v>7</v>
      </c>
      <c r="F7" s="3"/>
      <c r="G7" s="3"/>
      <c r="H7" s="3"/>
      <c r="I7" s="3"/>
      <c r="J7" s="3"/>
      <c r="K7" s="3"/>
      <c r="L7" s="3"/>
      <c r="M7" s="3"/>
      <c r="N7" s="5"/>
      <c r="O7" s="5"/>
    </row>
    <row r="8" spans="1:48" ht="10.5" thickBot="1">
      <c r="A8" s="122"/>
      <c r="B8" s="131" t="s">
        <v>102</v>
      </c>
      <c r="C8" s="132"/>
      <c r="D8" s="24">
        <v>50</v>
      </c>
      <c r="F8" s="3"/>
      <c r="G8" s="3"/>
      <c r="H8" s="3"/>
      <c r="I8" s="3"/>
      <c r="J8" s="3"/>
      <c r="K8" s="3"/>
      <c r="L8" s="3"/>
      <c r="M8" s="3"/>
      <c r="N8" s="5"/>
      <c r="O8" s="5"/>
    </row>
    <row r="9" spans="1:48" ht="11" thickBot="1">
      <c r="A9" s="26"/>
      <c r="B9" s="144" t="s">
        <v>103</v>
      </c>
      <c r="C9" s="145"/>
      <c r="D9" s="65">
        <v>1</v>
      </c>
      <c r="F9" s="3"/>
      <c r="G9" s="3" t="s">
        <v>172</v>
      </c>
      <c r="H9" s="3"/>
      <c r="I9" s="3"/>
      <c r="J9" s="3"/>
      <c r="K9" s="3"/>
      <c r="L9" s="3"/>
      <c r="M9" s="3"/>
      <c r="N9" s="3"/>
    </row>
    <row r="10" spans="1:48" ht="10.5" thickBot="1"/>
    <row r="11" spans="1:48" ht="21" customHeight="1">
      <c r="A11" s="160" t="s">
        <v>104</v>
      </c>
      <c r="B11" s="135" t="s">
        <v>105</v>
      </c>
      <c r="C11" s="135" t="s">
        <v>106</v>
      </c>
      <c r="D11" s="135" t="s">
        <v>107</v>
      </c>
      <c r="E11" s="135" t="s">
        <v>108</v>
      </c>
      <c r="F11" s="116" t="s">
        <v>42</v>
      </c>
      <c r="G11" s="116" t="s">
        <v>109</v>
      </c>
      <c r="H11" s="116" t="s">
        <v>110</v>
      </c>
      <c r="I11" s="116"/>
      <c r="J11" s="107" t="s">
        <v>111</v>
      </c>
      <c r="K11" s="140" t="s">
        <v>112</v>
      </c>
      <c r="L11" s="142" t="s">
        <v>113</v>
      </c>
      <c r="M11" s="116" t="s">
        <v>114</v>
      </c>
      <c r="N11" s="116" t="s">
        <v>115</v>
      </c>
      <c r="O11" s="116" t="s">
        <v>116</v>
      </c>
      <c r="P11" s="117" t="s">
        <v>117</v>
      </c>
      <c r="Q11" s="117"/>
      <c r="R11" s="117"/>
      <c r="S11" s="116" t="s">
        <v>118</v>
      </c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33" t="s">
        <v>119</v>
      </c>
      <c r="AS11" s="5"/>
      <c r="AT11" s="5"/>
      <c r="AU11" s="5"/>
      <c r="AV11" s="5"/>
    </row>
    <row r="12" spans="1:48" ht="28.5" customHeight="1">
      <c r="A12" s="161"/>
      <c r="B12" s="136"/>
      <c r="C12" s="136"/>
      <c r="D12" s="136"/>
      <c r="E12" s="136"/>
      <c r="F12" s="115"/>
      <c r="G12" s="115"/>
      <c r="H12" s="115"/>
      <c r="I12" s="115"/>
      <c r="J12" s="108"/>
      <c r="K12" s="141"/>
      <c r="L12" s="143"/>
      <c r="M12" s="115"/>
      <c r="N12" s="115"/>
      <c r="O12" s="115"/>
      <c r="P12" s="118" t="s">
        <v>120</v>
      </c>
      <c r="Q12" s="118" t="s">
        <v>121</v>
      </c>
      <c r="R12" s="118" t="s">
        <v>122</v>
      </c>
      <c r="S12" s="115" t="s">
        <v>123</v>
      </c>
      <c r="T12" s="115" t="s">
        <v>124</v>
      </c>
      <c r="U12" s="115" t="s">
        <v>125</v>
      </c>
      <c r="V12" s="115" t="s">
        <v>126</v>
      </c>
      <c r="W12" s="115" t="s">
        <v>127</v>
      </c>
      <c r="X12" s="115" t="s">
        <v>128</v>
      </c>
      <c r="Y12" s="115"/>
      <c r="Z12" s="115"/>
      <c r="AA12" s="115"/>
      <c r="AB12" s="115"/>
      <c r="AC12" s="137" t="s">
        <v>129</v>
      </c>
      <c r="AD12" s="137"/>
      <c r="AE12" s="137"/>
      <c r="AF12" s="137"/>
      <c r="AG12" s="137"/>
      <c r="AH12" s="138" t="s">
        <v>130</v>
      </c>
      <c r="AI12" s="138"/>
      <c r="AJ12" s="138"/>
      <c r="AK12" s="138"/>
      <c r="AL12" s="138"/>
      <c r="AM12" s="139" t="s">
        <v>131</v>
      </c>
      <c r="AN12" s="139"/>
      <c r="AO12" s="139"/>
      <c r="AP12" s="139"/>
      <c r="AQ12" s="139"/>
      <c r="AR12" s="134"/>
      <c r="AS12" s="5"/>
      <c r="AT12" s="5"/>
      <c r="AU12" s="5"/>
      <c r="AV12" s="5"/>
    </row>
    <row r="13" spans="1:48" ht="21.75" customHeight="1">
      <c r="A13" s="161"/>
      <c r="B13" s="136"/>
      <c r="C13" s="136"/>
      <c r="D13" s="136"/>
      <c r="E13" s="136"/>
      <c r="F13" s="115"/>
      <c r="G13" s="115"/>
      <c r="H13" s="43" t="s">
        <v>132</v>
      </c>
      <c r="I13" s="43" t="s">
        <v>133</v>
      </c>
      <c r="J13" s="108"/>
      <c r="K13" s="141"/>
      <c r="L13" s="143"/>
      <c r="M13" s="115"/>
      <c r="N13" s="115"/>
      <c r="O13" s="115"/>
      <c r="P13" s="118"/>
      <c r="Q13" s="118"/>
      <c r="R13" s="118"/>
      <c r="S13" s="115"/>
      <c r="T13" s="115"/>
      <c r="U13" s="115"/>
      <c r="V13" s="115"/>
      <c r="W13" s="115"/>
      <c r="X13" s="43" t="s">
        <v>134</v>
      </c>
      <c r="Y13" s="43" t="s">
        <v>135</v>
      </c>
      <c r="Z13" s="43" t="s">
        <v>136</v>
      </c>
      <c r="AA13" s="43" t="s">
        <v>137</v>
      </c>
      <c r="AB13" s="43" t="s">
        <v>138</v>
      </c>
      <c r="AC13" s="44" t="s">
        <v>134</v>
      </c>
      <c r="AD13" s="44" t="s">
        <v>135</v>
      </c>
      <c r="AE13" s="44" t="s">
        <v>136</v>
      </c>
      <c r="AF13" s="44" t="s">
        <v>137</v>
      </c>
      <c r="AG13" s="44" t="s">
        <v>138</v>
      </c>
      <c r="AH13" s="45" t="s">
        <v>134</v>
      </c>
      <c r="AI13" s="45" t="s">
        <v>135</v>
      </c>
      <c r="AJ13" s="45" t="s">
        <v>136</v>
      </c>
      <c r="AK13" s="45" t="s">
        <v>137</v>
      </c>
      <c r="AL13" s="45" t="s">
        <v>138</v>
      </c>
      <c r="AM13" s="46" t="s">
        <v>134</v>
      </c>
      <c r="AN13" s="46" t="s">
        <v>135</v>
      </c>
      <c r="AO13" s="46" t="s">
        <v>136</v>
      </c>
      <c r="AP13" s="46" t="s">
        <v>137</v>
      </c>
      <c r="AQ13" s="46" t="s">
        <v>138</v>
      </c>
      <c r="AR13" s="134"/>
      <c r="AS13" s="5"/>
      <c r="AT13" s="5"/>
      <c r="AU13" s="5"/>
      <c r="AV13" s="5"/>
    </row>
    <row r="14" spans="1:48" s="11" customFormat="1" ht="16.5" customHeight="1">
      <c r="A14" s="158" t="s">
        <v>146</v>
      </c>
      <c r="B14" s="156" t="s">
        <v>147</v>
      </c>
      <c r="C14" s="156" t="s">
        <v>148</v>
      </c>
      <c r="D14" s="156" t="s">
        <v>18</v>
      </c>
      <c r="E14" s="105" t="s">
        <v>149</v>
      </c>
      <c r="F14" s="70">
        <v>1</v>
      </c>
      <c r="G14" s="17" t="s">
        <v>140</v>
      </c>
      <c r="H14" s="20">
        <f>MIN(H15:H17)</f>
        <v>46072</v>
      </c>
      <c r="I14" s="20">
        <f>MAX(I15:I17,L15:L17)</f>
        <v>46228</v>
      </c>
      <c r="J14" s="18">
        <f>IF(K14="Si",0,(IF(L14&lt;&gt;"",IF(L14&gt;$A$9,(IF(($A$9+35)&gt;L14,20,5)),0),(IF(I14&gt;$A$9,(IF(($A$9+35)&gt;I14,20,5)),0)))))</f>
        <v>5</v>
      </c>
      <c r="K14" s="32"/>
      <c r="L14" s="32"/>
      <c r="M14" s="19">
        <f>AVERAGE(M15:M17)</f>
        <v>0</v>
      </c>
      <c r="N14" s="29"/>
      <c r="O14" s="109" t="s">
        <v>154</v>
      </c>
      <c r="P14" s="113"/>
      <c r="Q14" s="113"/>
      <c r="R14" s="114"/>
      <c r="S14" s="148" t="s">
        <v>172</v>
      </c>
      <c r="T14" s="110" t="s">
        <v>173</v>
      </c>
      <c r="U14" s="155" t="s">
        <v>174</v>
      </c>
      <c r="V14" s="110" t="s">
        <v>25</v>
      </c>
      <c r="W14" s="146">
        <v>1</v>
      </c>
      <c r="X14" s="146">
        <v>0.2</v>
      </c>
      <c r="Y14" s="146"/>
      <c r="Z14" s="146"/>
      <c r="AA14" s="114"/>
      <c r="AB14" s="146"/>
      <c r="AC14" s="146">
        <v>0.3</v>
      </c>
      <c r="AD14" s="146"/>
      <c r="AE14" s="146"/>
      <c r="AF14" s="114"/>
      <c r="AG14" s="146"/>
      <c r="AH14" s="146">
        <v>0.2</v>
      </c>
      <c r="AI14" s="146"/>
      <c r="AJ14" s="146"/>
      <c r="AK14" s="114"/>
      <c r="AL14" s="146"/>
      <c r="AM14" s="146">
        <v>0.3</v>
      </c>
      <c r="AN14" s="146"/>
      <c r="AO14" s="146"/>
      <c r="AP14" s="114"/>
      <c r="AQ14" s="146"/>
      <c r="AR14" s="171"/>
      <c r="AS14" s="13"/>
      <c r="AT14" s="13"/>
      <c r="AU14" s="13"/>
      <c r="AV14" s="13"/>
    </row>
    <row r="15" spans="1:48" s="12" customFormat="1" ht="38.25" customHeight="1" outlineLevel="1">
      <c r="A15" s="158"/>
      <c r="B15" s="156"/>
      <c r="C15" s="156"/>
      <c r="D15" s="156"/>
      <c r="E15" s="105"/>
      <c r="F15" s="31" t="s">
        <v>139</v>
      </c>
      <c r="G15" s="96" t="s">
        <v>195</v>
      </c>
      <c r="H15" s="99">
        <v>46072</v>
      </c>
      <c r="I15" s="99">
        <v>46132</v>
      </c>
      <c r="J15" s="21"/>
      <c r="K15" s="30"/>
      <c r="L15" s="30"/>
      <c r="M15" s="22">
        <f t="shared" ref="M15:M23" si="0">IF(K15="Si",100%,0%)</f>
        <v>0</v>
      </c>
      <c r="N15" s="42" t="s">
        <v>150</v>
      </c>
      <c r="O15" s="109"/>
      <c r="P15" s="113"/>
      <c r="Q15" s="113"/>
      <c r="R15" s="114"/>
      <c r="S15" s="148"/>
      <c r="T15" s="149"/>
      <c r="U15" s="155"/>
      <c r="V15" s="110"/>
      <c r="W15" s="146"/>
      <c r="X15" s="146"/>
      <c r="Y15" s="146"/>
      <c r="Z15" s="146"/>
      <c r="AA15" s="114"/>
      <c r="AB15" s="146"/>
      <c r="AC15" s="146"/>
      <c r="AD15" s="146"/>
      <c r="AE15" s="146"/>
      <c r="AF15" s="114"/>
      <c r="AG15" s="146"/>
      <c r="AH15" s="146"/>
      <c r="AI15" s="146"/>
      <c r="AJ15" s="146"/>
      <c r="AK15" s="114"/>
      <c r="AL15" s="146"/>
      <c r="AM15" s="146"/>
      <c r="AN15" s="146"/>
      <c r="AO15" s="146"/>
      <c r="AP15" s="114"/>
      <c r="AQ15" s="146"/>
      <c r="AR15" s="171"/>
      <c r="AS15" s="14"/>
      <c r="AT15" s="14"/>
      <c r="AU15" s="14"/>
      <c r="AV15" s="14"/>
    </row>
    <row r="16" spans="1:48" s="12" customFormat="1" ht="26.25" customHeight="1" outlineLevel="1">
      <c r="A16" s="158"/>
      <c r="B16" s="156"/>
      <c r="C16" s="156"/>
      <c r="D16" s="156"/>
      <c r="E16" s="105"/>
      <c r="F16" s="31" t="s">
        <v>155</v>
      </c>
      <c r="G16" s="96" t="s">
        <v>194</v>
      </c>
      <c r="H16" s="99">
        <v>46078</v>
      </c>
      <c r="I16" s="99">
        <v>46167</v>
      </c>
      <c r="J16" s="21"/>
      <c r="K16" s="30"/>
      <c r="L16" s="30"/>
      <c r="M16" s="22"/>
      <c r="N16" s="42" t="s">
        <v>151</v>
      </c>
      <c r="O16" s="109"/>
      <c r="P16" s="113"/>
      <c r="Q16" s="113"/>
      <c r="R16" s="114"/>
      <c r="S16" s="148"/>
      <c r="T16" s="149"/>
      <c r="U16" s="155"/>
      <c r="V16" s="110"/>
      <c r="W16" s="146"/>
      <c r="X16" s="146"/>
      <c r="Y16" s="146"/>
      <c r="Z16" s="146"/>
      <c r="AA16" s="114"/>
      <c r="AB16" s="146"/>
      <c r="AC16" s="146"/>
      <c r="AD16" s="146"/>
      <c r="AE16" s="146"/>
      <c r="AF16" s="114"/>
      <c r="AG16" s="146"/>
      <c r="AH16" s="146"/>
      <c r="AI16" s="146"/>
      <c r="AJ16" s="146"/>
      <c r="AK16" s="114"/>
      <c r="AL16" s="146"/>
      <c r="AM16" s="146"/>
      <c r="AN16" s="146"/>
      <c r="AO16" s="146"/>
      <c r="AP16" s="114"/>
      <c r="AQ16" s="146"/>
      <c r="AR16" s="171"/>
      <c r="AS16" s="14"/>
      <c r="AT16" s="14"/>
      <c r="AU16" s="14"/>
      <c r="AV16" s="14"/>
    </row>
    <row r="17" spans="1:48" s="12" customFormat="1" ht="26.25" customHeight="1" outlineLevel="1">
      <c r="A17" s="158"/>
      <c r="B17" s="156"/>
      <c r="C17" s="156"/>
      <c r="D17" s="156"/>
      <c r="E17" s="105"/>
      <c r="F17" s="31" t="s">
        <v>156</v>
      </c>
      <c r="G17" s="96" t="s">
        <v>152</v>
      </c>
      <c r="H17" s="99">
        <v>46162</v>
      </c>
      <c r="I17" s="99">
        <v>46228</v>
      </c>
      <c r="J17" s="21"/>
      <c r="K17" s="30"/>
      <c r="L17" s="30"/>
      <c r="M17" s="22"/>
      <c r="N17" s="42" t="s">
        <v>153</v>
      </c>
      <c r="O17" s="109"/>
      <c r="P17" s="113"/>
      <c r="Q17" s="113"/>
      <c r="R17" s="114"/>
      <c r="S17" s="148"/>
      <c r="T17" s="149"/>
      <c r="U17" s="155"/>
      <c r="V17" s="110"/>
      <c r="W17" s="146"/>
      <c r="X17" s="146"/>
      <c r="Y17" s="146"/>
      <c r="Z17" s="146"/>
      <c r="AA17" s="114"/>
      <c r="AB17" s="146"/>
      <c r="AC17" s="146"/>
      <c r="AD17" s="146"/>
      <c r="AE17" s="146"/>
      <c r="AF17" s="114"/>
      <c r="AG17" s="146"/>
      <c r="AH17" s="146"/>
      <c r="AI17" s="146"/>
      <c r="AJ17" s="146"/>
      <c r="AK17" s="114"/>
      <c r="AL17" s="146"/>
      <c r="AM17" s="146"/>
      <c r="AN17" s="146"/>
      <c r="AO17" s="146"/>
      <c r="AP17" s="114"/>
      <c r="AQ17" s="146"/>
      <c r="AR17" s="171"/>
      <c r="AS17" s="14"/>
      <c r="AT17" s="14"/>
      <c r="AU17" s="14"/>
      <c r="AV17" s="14"/>
    </row>
    <row r="18" spans="1:48" s="11" customFormat="1" ht="26.25" customHeight="1">
      <c r="A18" s="158" t="s">
        <v>146</v>
      </c>
      <c r="B18" s="156" t="s">
        <v>147</v>
      </c>
      <c r="C18" s="156" t="s">
        <v>148</v>
      </c>
      <c r="D18" s="156" t="s">
        <v>18</v>
      </c>
      <c r="E18" s="105" t="s">
        <v>157</v>
      </c>
      <c r="F18" s="70">
        <v>2</v>
      </c>
      <c r="G18" s="17" t="s">
        <v>140</v>
      </c>
      <c r="H18" s="20">
        <f>MIN(H19:H23)</f>
        <v>46068</v>
      </c>
      <c r="I18" s="20">
        <f>MAX(I19:I23,)</f>
        <v>46354</v>
      </c>
      <c r="J18" s="18">
        <f>IF(K18="Si",0,(IF(L18&lt;&gt;"",IF(L18&gt;$A$9,(IF(($A$9+35)&gt;L18,20,5)),0),(IF(I18&gt;$A$9,(IF(($A$9+35)&gt;I18,20,5)),0)))))</f>
        <v>5</v>
      </c>
      <c r="K18" s="32"/>
      <c r="L18" s="32"/>
      <c r="M18" s="19">
        <f>AVERAGE(M19:M23)</f>
        <v>0</v>
      </c>
      <c r="N18" s="29"/>
      <c r="O18" s="29"/>
      <c r="P18" s="111"/>
      <c r="Q18" s="111"/>
      <c r="R18" s="111"/>
      <c r="S18" s="110" t="s">
        <v>196</v>
      </c>
      <c r="T18" s="172" t="s">
        <v>173</v>
      </c>
      <c r="U18" s="110" t="s">
        <v>174</v>
      </c>
      <c r="V18" s="146" t="s">
        <v>25</v>
      </c>
      <c r="W18" s="146">
        <v>1</v>
      </c>
      <c r="X18" s="146">
        <v>0.2</v>
      </c>
      <c r="Y18" s="110"/>
      <c r="Z18" s="110"/>
      <c r="AA18" s="110"/>
      <c r="AB18" s="110"/>
      <c r="AC18" s="146">
        <v>0.3</v>
      </c>
      <c r="AD18" s="110"/>
      <c r="AE18" s="110"/>
      <c r="AF18" s="110"/>
      <c r="AG18" s="110"/>
      <c r="AH18" s="146">
        <v>0.2</v>
      </c>
      <c r="AI18" s="110"/>
      <c r="AJ18" s="110"/>
      <c r="AK18" s="110"/>
      <c r="AL18" s="110"/>
      <c r="AM18" s="146">
        <v>0.3</v>
      </c>
      <c r="AN18" s="110"/>
      <c r="AO18" s="110"/>
      <c r="AP18" s="110"/>
      <c r="AQ18" s="110"/>
      <c r="AR18" s="150"/>
      <c r="AS18" s="13"/>
      <c r="AT18" s="13"/>
      <c r="AU18" s="13"/>
      <c r="AV18" s="13"/>
    </row>
    <row r="19" spans="1:48" s="12" customFormat="1" ht="43.5" customHeight="1">
      <c r="A19" s="158"/>
      <c r="B19" s="156"/>
      <c r="C19" s="156"/>
      <c r="D19" s="156"/>
      <c r="E19" s="105"/>
      <c r="F19" s="33" t="s">
        <v>141</v>
      </c>
      <c r="G19" s="92" t="s">
        <v>165</v>
      </c>
      <c r="H19" s="99">
        <v>46068</v>
      </c>
      <c r="I19" s="99">
        <v>46295</v>
      </c>
      <c r="J19" s="21"/>
      <c r="K19" s="30"/>
      <c r="L19" s="30"/>
      <c r="M19" s="22">
        <f t="shared" si="0"/>
        <v>0</v>
      </c>
      <c r="N19" s="74" t="s">
        <v>159</v>
      </c>
      <c r="O19" s="109" t="s">
        <v>154</v>
      </c>
      <c r="P19" s="111"/>
      <c r="Q19" s="111"/>
      <c r="R19" s="111"/>
      <c r="S19" s="110"/>
      <c r="T19" s="173"/>
      <c r="U19" s="110"/>
      <c r="V19" s="146"/>
      <c r="W19" s="146"/>
      <c r="X19" s="146"/>
      <c r="Y19" s="110"/>
      <c r="Z19" s="110"/>
      <c r="AA19" s="110"/>
      <c r="AB19" s="110"/>
      <c r="AC19" s="146"/>
      <c r="AD19" s="110"/>
      <c r="AE19" s="110"/>
      <c r="AF19" s="110"/>
      <c r="AG19" s="110"/>
      <c r="AH19" s="146"/>
      <c r="AI19" s="110"/>
      <c r="AJ19" s="110"/>
      <c r="AK19" s="110"/>
      <c r="AL19" s="110"/>
      <c r="AM19" s="146"/>
      <c r="AN19" s="110"/>
      <c r="AO19" s="110"/>
      <c r="AP19" s="110"/>
      <c r="AQ19" s="110"/>
      <c r="AR19" s="150"/>
      <c r="AS19" s="14"/>
      <c r="AT19" s="14"/>
      <c r="AU19" s="14"/>
      <c r="AV19" s="14"/>
    </row>
    <row r="20" spans="1:48" s="12" customFormat="1" ht="43.5" customHeight="1">
      <c r="A20" s="158"/>
      <c r="B20" s="156"/>
      <c r="C20" s="156"/>
      <c r="D20" s="156"/>
      <c r="E20" s="105"/>
      <c r="F20" s="33" t="s">
        <v>162</v>
      </c>
      <c r="G20" s="93" t="s">
        <v>167</v>
      </c>
      <c r="H20" s="99">
        <v>46082</v>
      </c>
      <c r="I20" s="99">
        <v>46264</v>
      </c>
      <c r="J20" s="21"/>
      <c r="K20" s="30"/>
      <c r="L20" s="30"/>
      <c r="M20" s="22">
        <f t="shared" si="0"/>
        <v>0</v>
      </c>
      <c r="N20" s="75" t="s">
        <v>160</v>
      </c>
      <c r="O20" s="109"/>
      <c r="P20" s="111"/>
      <c r="Q20" s="111"/>
      <c r="R20" s="111"/>
      <c r="S20" s="110"/>
      <c r="T20" s="173"/>
      <c r="U20" s="110"/>
      <c r="V20" s="146"/>
      <c r="W20" s="146"/>
      <c r="X20" s="146"/>
      <c r="Y20" s="110"/>
      <c r="Z20" s="110"/>
      <c r="AA20" s="110"/>
      <c r="AB20" s="110"/>
      <c r="AC20" s="146"/>
      <c r="AD20" s="110"/>
      <c r="AE20" s="110"/>
      <c r="AF20" s="110"/>
      <c r="AG20" s="110"/>
      <c r="AH20" s="146"/>
      <c r="AI20" s="110"/>
      <c r="AJ20" s="110"/>
      <c r="AK20" s="110"/>
      <c r="AL20" s="110"/>
      <c r="AM20" s="146"/>
      <c r="AN20" s="110"/>
      <c r="AO20" s="110"/>
      <c r="AP20" s="110"/>
      <c r="AQ20" s="110"/>
      <c r="AR20" s="150"/>
      <c r="AS20" s="14"/>
      <c r="AT20" s="14"/>
      <c r="AU20" s="14"/>
      <c r="AV20" s="14"/>
    </row>
    <row r="21" spans="1:48" s="12" customFormat="1" ht="42" customHeight="1">
      <c r="A21" s="158"/>
      <c r="B21" s="156"/>
      <c r="C21" s="156"/>
      <c r="D21" s="156"/>
      <c r="E21" s="105"/>
      <c r="F21" s="33" t="s">
        <v>163</v>
      </c>
      <c r="G21" s="93" t="s">
        <v>166</v>
      </c>
      <c r="H21" s="99">
        <v>46068</v>
      </c>
      <c r="I21" s="99">
        <v>46325</v>
      </c>
      <c r="J21" s="21"/>
      <c r="K21" s="30"/>
      <c r="L21" s="30"/>
      <c r="M21" s="22">
        <f t="shared" si="0"/>
        <v>0</v>
      </c>
      <c r="N21" s="75" t="s">
        <v>161</v>
      </c>
      <c r="O21" s="109"/>
      <c r="P21" s="111"/>
      <c r="Q21" s="111"/>
      <c r="R21" s="111"/>
      <c r="S21" s="110"/>
      <c r="T21" s="173"/>
      <c r="U21" s="110"/>
      <c r="V21" s="146"/>
      <c r="W21" s="146"/>
      <c r="X21" s="146"/>
      <c r="Y21" s="110"/>
      <c r="Z21" s="110"/>
      <c r="AA21" s="110"/>
      <c r="AB21" s="110"/>
      <c r="AC21" s="146"/>
      <c r="AD21" s="110"/>
      <c r="AE21" s="110"/>
      <c r="AF21" s="110"/>
      <c r="AG21" s="110"/>
      <c r="AH21" s="146"/>
      <c r="AI21" s="110"/>
      <c r="AJ21" s="110"/>
      <c r="AK21" s="110"/>
      <c r="AL21" s="110"/>
      <c r="AM21" s="146"/>
      <c r="AN21" s="110"/>
      <c r="AO21" s="110"/>
      <c r="AP21" s="110"/>
      <c r="AQ21" s="110"/>
      <c r="AR21" s="150"/>
      <c r="AS21" s="14"/>
      <c r="AT21" s="14"/>
      <c r="AU21" s="14"/>
      <c r="AV21" s="14"/>
    </row>
    <row r="22" spans="1:48" s="12" customFormat="1" ht="42" customHeight="1">
      <c r="A22" s="159"/>
      <c r="B22" s="157"/>
      <c r="C22" s="157"/>
      <c r="D22" s="157"/>
      <c r="E22" s="106"/>
      <c r="F22" s="33" t="s">
        <v>164</v>
      </c>
      <c r="G22" s="94" t="s">
        <v>169</v>
      </c>
      <c r="H22" s="99">
        <v>46280</v>
      </c>
      <c r="I22" s="99">
        <v>46341</v>
      </c>
      <c r="J22" s="76"/>
      <c r="K22" s="77"/>
      <c r="L22" s="77"/>
      <c r="M22" s="78"/>
      <c r="N22" s="79" t="s">
        <v>170</v>
      </c>
      <c r="O22" s="109"/>
      <c r="P22" s="112"/>
      <c r="Q22" s="112"/>
      <c r="R22" s="112"/>
      <c r="S22" s="119"/>
      <c r="T22" s="173"/>
      <c r="U22" s="110"/>
      <c r="V22" s="147"/>
      <c r="W22" s="147"/>
      <c r="X22" s="147"/>
      <c r="Y22" s="119"/>
      <c r="Z22" s="119"/>
      <c r="AA22" s="119"/>
      <c r="AB22" s="119"/>
      <c r="AC22" s="147"/>
      <c r="AD22" s="119"/>
      <c r="AE22" s="119"/>
      <c r="AF22" s="119"/>
      <c r="AG22" s="119"/>
      <c r="AH22" s="147"/>
      <c r="AI22" s="119"/>
      <c r="AJ22" s="119"/>
      <c r="AK22" s="119"/>
      <c r="AL22" s="119"/>
      <c r="AM22" s="147"/>
      <c r="AN22" s="119"/>
      <c r="AO22" s="119"/>
      <c r="AP22" s="119"/>
      <c r="AQ22" s="119"/>
      <c r="AR22" s="151"/>
      <c r="AS22" s="14"/>
      <c r="AT22" s="14"/>
      <c r="AU22" s="14"/>
      <c r="AV22" s="14"/>
    </row>
    <row r="23" spans="1:48" s="12" customFormat="1" ht="36" customHeight="1">
      <c r="A23" s="158"/>
      <c r="B23" s="156"/>
      <c r="C23" s="156"/>
      <c r="D23" s="156"/>
      <c r="E23" s="105"/>
      <c r="F23" s="89" t="s">
        <v>168</v>
      </c>
      <c r="G23" s="95" t="s">
        <v>158</v>
      </c>
      <c r="H23" s="99">
        <v>46342</v>
      </c>
      <c r="I23" s="99">
        <v>46354</v>
      </c>
      <c r="J23" s="21"/>
      <c r="K23" s="30"/>
      <c r="L23" s="30"/>
      <c r="M23" s="22">
        <f t="shared" si="0"/>
        <v>0</v>
      </c>
      <c r="N23" s="80" t="s">
        <v>171</v>
      </c>
      <c r="O23" s="109"/>
      <c r="P23" s="111"/>
      <c r="Q23" s="111"/>
      <c r="R23" s="111"/>
      <c r="S23" s="110"/>
      <c r="T23" s="174"/>
      <c r="U23" s="110"/>
      <c r="V23" s="146"/>
      <c r="W23" s="146"/>
      <c r="X23" s="146"/>
      <c r="Y23" s="110"/>
      <c r="Z23" s="110"/>
      <c r="AA23" s="110"/>
      <c r="AB23" s="110"/>
      <c r="AC23" s="146"/>
      <c r="AD23" s="110"/>
      <c r="AE23" s="110"/>
      <c r="AF23" s="110"/>
      <c r="AG23" s="110"/>
      <c r="AH23" s="146"/>
      <c r="AI23" s="110"/>
      <c r="AJ23" s="110"/>
      <c r="AK23" s="110"/>
      <c r="AL23" s="110"/>
      <c r="AM23" s="146"/>
      <c r="AN23" s="110"/>
      <c r="AO23" s="110"/>
      <c r="AP23" s="110"/>
      <c r="AQ23" s="110"/>
      <c r="AR23" s="150"/>
      <c r="AS23" s="14"/>
      <c r="AT23" s="14"/>
      <c r="AU23" s="14"/>
      <c r="AV23" s="14"/>
    </row>
    <row r="24" spans="1:48" s="11" customFormat="1" ht="26.25" customHeight="1">
      <c r="A24" s="156" t="s">
        <v>146</v>
      </c>
      <c r="B24" s="156" t="s">
        <v>147</v>
      </c>
      <c r="C24" s="156" t="s">
        <v>148</v>
      </c>
      <c r="D24" s="156" t="s">
        <v>18</v>
      </c>
      <c r="E24" s="105" t="s">
        <v>222</v>
      </c>
      <c r="F24" s="70">
        <v>3</v>
      </c>
      <c r="G24" s="17" t="s">
        <v>140</v>
      </c>
      <c r="H24" s="20">
        <f>MIN(H25:H28)</f>
        <v>46056</v>
      </c>
      <c r="I24" s="20">
        <f>MAX(I25:I28)</f>
        <v>46233</v>
      </c>
      <c r="J24" s="18">
        <f>IF(K24="Si",0,(IF(L24&lt;&gt;"",IF(L24&gt;$A$9,(IF(($A$9+35)&gt;L24,20,5)),0),(IF(I24&gt;$A$9,(IF(($A$9+35)&gt;I24,20,5)),0)))))</f>
        <v>5</v>
      </c>
      <c r="K24" s="32"/>
      <c r="L24" s="32"/>
      <c r="M24" s="19">
        <f>AVERAGE(M25:M28)</f>
        <v>0</v>
      </c>
      <c r="N24" s="29"/>
      <c r="O24" s="29"/>
      <c r="P24" s="111"/>
      <c r="Q24" s="111"/>
      <c r="R24" s="111"/>
      <c r="S24" s="110" t="s">
        <v>172</v>
      </c>
      <c r="T24" s="110" t="s">
        <v>173</v>
      </c>
      <c r="U24" s="110" t="s">
        <v>174</v>
      </c>
      <c r="V24" s="110" t="s">
        <v>25</v>
      </c>
      <c r="W24" s="146">
        <v>1</v>
      </c>
      <c r="X24" s="146">
        <v>0.2</v>
      </c>
      <c r="Y24" s="110"/>
      <c r="Z24" s="110"/>
      <c r="AA24" s="110"/>
      <c r="AB24" s="110"/>
      <c r="AC24" s="146">
        <v>0.2</v>
      </c>
      <c r="AD24" s="110"/>
      <c r="AE24" s="110"/>
      <c r="AF24" s="110"/>
      <c r="AG24" s="110"/>
      <c r="AH24" s="146">
        <v>0.3</v>
      </c>
      <c r="AI24" s="110"/>
      <c r="AJ24" s="110"/>
      <c r="AK24" s="110"/>
      <c r="AL24" s="110"/>
      <c r="AM24" s="146">
        <v>0.3</v>
      </c>
      <c r="AN24" s="110"/>
      <c r="AO24" s="110"/>
      <c r="AP24" s="110"/>
      <c r="AQ24" s="110"/>
      <c r="AR24" s="175"/>
      <c r="AS24" s="13"/>
      <c r="AT24" s="13"/>
      <c r="AU24" s="13"/>
      <c r="AV24" s="13"/>
    </row>
    <row r="25" spans="1:48" s="12" customFormat="1" ht="76" customHeight="1">
      <c r="A25" s="156"/>
      <c r="B25" s="156"/>
      <c r="C25" s="156"/>
      <c r="D25" s="156"/>
      <c r="E25" s="105"/>
      <c r="F25" s="33" t="s">
        <v>179</v>
      </c>
      <c r="G25" s="92" t="s">
        <v>218</v>
      </c>
      <c r="H25" s="99">
        <v>46056</v>
      </c>
      <c r="I25" s="99">
        <v>46111</v>
      </c>
      <c r="J25" s="21"/>
      <c r="K25" s="30"/>
      <c r="L25" s="30"/>
      <c r="M25" s="22">
        <f t="shared" ref="M25:M28" si="1">IF(K25="Si",100%,0%)</f>
        <v>0</v>
      </c>
      <c r="N25" s="90" t="s">
        <v>190</v>
      </c>
      <c r="O25" s="109" t="s">
        <v>154</v>
      </c>
      <c r="P25" s="111"/>
      <c r="Q25" s="111"/>
      <c r="R25" s="111"/>
      <c r="S25" s="110"/>
      <c r="T25" s="110"/>
      <c r="U25" s="110"/>
      <c r="V25" s="110"/>
      <c r="W25" s="146"/>
      <c r="X25" s="146"/>
      <c r="Y25" s="110"/>
      <c r="Z25" s="110"/>
      <c r="AA25" s="110"/>
      <c r="AB25" s="110"/>
      <c r="AC25" s="146"/>
      <c r="AD25" s="110"/>
      <c r="AE25" s="110"/>
      <c r="AF25" s="110"/>
      <c r="AG25" s="110"/>
      <c r="AH25" s="146"/>
      <c r="AI25" s="110"/>
      <c r="AJ25" s="110"/>
      <c r="AK25" s="110"/>
      <c r="AL25" s="110"/>
      <c r="AM25" s="146"/>
      <c r="AN25" s="110"/>
      <c r="AO25" s="110"/>
      <c r="AP25" s="110"/>
      <c r="AQ25" s="110"/>
      <c r="AR25" s="175"/>
      <c r="AS25" s="14"/>
      <c r="AT25" s="14"/>
      <c r="AU25" s="14"/>
      <c r="AV25" s="14"/>
    </row>
    <row r="26" spans="1:48" s="12" customFormat="1" ht="173.5" customHeight="1">
      <c r="A26" s="156"/>
      <c r="B26" s="156"/>
      <c r="C26" s="156"/>
      <c r="D26" s="156"/>
      <c r="E26" s="105"/>
      <c r="F26" s="33" t="s">
        <v>180</v>
      </c>
      <c r="G26" s="92" t="s">
        <v>219</v>
      </c>
      <c r="H26" s="99">
        <v>46134</v>
      </c>
      <c r="I26" s="99">
        <v>46172</v>
      </c>
      <c r="J26" s="21"/>
      <c r="K26" s="30"/>
      <c r="L26" s="30"/>
      <c r="M26" s="22">
        <f t="shared" si="1"/>
        <v>0</v>
      </c>
      <c r="N26" s="74" t="s">
        <v>191</v>
      </c>
      <c r="O26" s="109"/>
      <c r="P26" s="111"/>
      <c r="Q26" s="111"/>
      <c r="R26" s="111"/>
      <c r="S26" s="110"/>
      <c r="T26" s="110"/>
      <c r="U26" s="110"/>
      <c r="V26" s="110"/>
      <c r="W26" s="146"/>
      <c r="X26" s="146"/>
      <c r="Y26" s="110"/>
      <c r="Z26" s="110"/>
      <c r="AA26" s="110"/>
      <c r="AB26" s="110"/>
      <c r="AC26" s="146"/>
      <c r="AD26" s="110"/>
      <c r="AE26" s="110"/>
      <c r="AF26" s="110"/>
      <c r="AG26" s="110"/>
      <c r="AH26" s="146"/>
      <c r="AI26" s="110"/>
      <c r="AJ26" s="110"/>
      <c r="AK26" s="110"/>
      <c r="AL26" s="110"/>
      <c r="AM26" s="146"/>
      <c r="AN26" s="110"/>
      <c r="AO26" s="110"/>
      <c r="AP26" s="110"/>
      <c r="AQ26" s="110"/>
      <c r="AR26" s="175"/>
      <c r="AS26" s="14"/>
      <c r="AT26" s="14"/>
      <c r="AU26" s="14"/>
      <c r="AV26" s="14"/>
    </row>
    <row r="27" spans="1:48" s="12" customFormat="1" ht="139.5" customHeight="1">
      <c r="A27" s="156"/>
      <c r="B27" s="156"/>
      <c r="C27" s="156"/>
      <c r="D27" s="156"/>
      <c r="E27" s="105"/>
      <c r="F27" s="33" t="s">
        <v>181</v>
      </c>
      <c r="G27" s="92" t="s">
        <v>220</v>
      </c>
      <c r="H27" s="99">
        <v>46174</v>
      </c>
      <c r="I27" s="99">
        <v>46203</v>
      </c>
      <c r="J27" s="21"/>
      <c r="K27" s="30"/>
      <c r="L27" s="30"/>
      <c r="M27" s="22">
        <f t="shared" si="1"/>
        <v>0</v>
      </c>
      <c r="N27" s="74" t="s">
        <v>192</v>
      </c>
      <c r="O27" s="109"/>
      <c r="P27" s="111"/>
      <c r="Q27" s="111"/>
      <c r="R27" s="111"/>
      <c r="S27" s="110"/>
      <c r="T27" s="110"/>
      <c r="U27" s="110"/>
      <c r="V27" s="110"/>
      <c r="W27" s="146"/>
      <c r="X27" s="146"/>
      <c r="Y27" s="110"/>
      <c r="Z27" s="110"/>
      <c r="AA27" s="110"/>
      <c r="AB27" s="110"/>
      <c r="AC27" s="146"/>
      <c r="AD27" s="110"/>
      <c r="AE27" s="110"/>
      <c r="AF27" s="110"/>
      <c r="AG27" s="110"/>
      <c r="AH27" s="146"/>
      <c r="AI27" s="110"/>
      <c r="AJ27" s="110"/>
      <c r="AK27" s="110"/>
      <c r="AL27" s="110"/>
      <c r="AM27" s="146"/>
      <c r="AN27" s="110"/>
      <c r="AO27" s="110"/>
      <c r="AP27" s="110"/>
      <c r="AQ27" s="110"/>
      <c r="AR27" s="175"/>
      <c r="AS27" s="14"/>
      <c r="AT27" s="14"/>
      <c r="AU27" s="14"/>
      <c r="AV27" s="14"/>
    </row>
    <row r="28" spans="1:48" s="12" customFormat="1" ht="73" customHeight="1">
      <c r="A28" s="156"/>
      <c r="B28" s="156"/>
      <c r="C28" s="156"/>
      <c r="D28" s="156"/>
      <c r="E28" s="105"/>
      <c r="F28" s="33" t="s">
        <v>182</v>
      </c>
      <c r="G28" s="92" t="s">
        <v>221</v>
      </c>
      <c r="H28" s="99">
        <v>46204</v>
      </c>
      <c r="I28" s="99">
        <v>46233</v>
      </c>
      <c r="J28" s="21"/>
      <c r="K28" s="30"/>
      <c r="L28" s="30"/>
      <c r="M28" s="22">
        <f t="shared" si="1"/>
        <v>0</v>
      </c>
      <c r="N28" s="74" t="s">
        <v>193</v>
      </c>
      <c r="O28" s="109"/>
      <c r="P28" s="111"/>
      <c r="Q28" s="111"/>
      <c r="R28" s="111"/>
      <c r="S28" s="110"/>
      <c r="T28" s="110"/>
      <c r="U28" s="110"/>
      <c r="V28" s="110"/>
      <c r="W28" s="146"/>
      <c r="X28" s="146"/>
      <c r="Y28" s="110"/>
      <c r="Z28" s="110"/>
      <c r="AA28" s="110"/>
      <c r="AB28" s="110"/>
      <c r="AC28" s="146"/>
      <c r="AD28" s="110"/>
      <c r="AE28" s="110"/>
      <c r="AF28" s="110"/>
      <c r="AG28" s="110"/>
      <c r="AH28" s="146"/>
      <c r="AI28" s="110"/>
      <c r="AJ28" s="110"/>
      <c r="AK28" s="110"/>
      <c r="AL28" s="110"/>
      <c r="AM28" s="146"/>
      <c r="AN28" s="110"/>
      <c r="AO28" s="110"/>
      <c r="AP28" s="110"/>
      <c r="AQ28" s="110"/>
      <c r="AR28" s="175"/>
      <c r="AS28" s="14"/>
      <c r="AT28" s="14"/>
      <c r="AU28" s="14"/>
      <c r="AV28" s="14"/>
    </row>
    <row r="29" spans="1:48" s="11" customFormat="1" ht="26.25" customHeight="1">
      <c r="A29" s="156" t="s">
        <v>146</v>
      </c>
      <c r="B29" s="156" t="s">
        <v>147</v>
      </c>
      <c r="C29" s="156" t="s">
        <v>148</v>
      </c>
      <c r="D29" s="156" t="s">
        <v>18</v>
      </c>
      <c r="E29" s="176" t="s">
        <v>223</v>
      </c>
      <c r="F29" s="70">
        <v>4</v>
      </c>
      <c r="G29" s="17" t="s">
        <v>140</v>
      </c>
      <c r="H29" s="20">
        <f>MIN(H30:H34)</f>
        <v>46068</v>
      </c>
      <c r="I29" s="20">
        <f>MAX(I30:I35,L30:L35)</f>
        <v>46351</v>
      </c>
      <c r="J29" s="18">
        <f>IF(K29="Si",0,(IF(L29&lt;&gt;"",IF(L29&gt;$A$9,(IF(($A$9+35)&gt;L29,20,5)),0),(IF(I29&gt;$A$9,(IF(($A$9+35)&gt;I29,20,5)),0)))))</f>
        <v>5</v>
      </c>
      <c r="K29" s="32"/>
      <c r="L29" s="32"/>
      <c r="M29" s="19">
        <f>AVERAGE(M30:M35)</f>
        <v>0</v>
      </c>
      <c r="N29" s="29"/>
      <c r="O29" s="29"/>
      <c r="P29" s="111"/>
      <c r="Q29" s="111"/>
      <c r="R29" s="111"/>
      <c r="S29" s="110" t="s">
        <v>172</v>
      </c>
      <c r="T29" s="110" t="s">
        <v>173</v>
      </c>
      <c r="U29" s="110" t="s">
        <v>174</v>
      </c>
      <c r="V29" s="110" t="s">
        <v>25</v>
      </c>
      <c r="W29" s="146">
        <v>1</v>
      </c>
      <c r="X29" s="146">
        <v>0.3</v>
      </c>
      <c r="Y29" s="110"/>
      <c r="Z29" s="110"/>
      <c r="AA29" s="110"/>
      <c r="AB29" s="110"/>
      <c r="AC29" s="146">
        <v>0.2</v>
      </c>
      <c r="AD29" s="110"/>
      <c r="AE29" s="110"/>
      <c r="AF29" s="110"/>
      <c r="AG29" s="110"/>
      <c r="AH29" s="146">
        <v>0.3</v>
      </c>
      <c r="AI29" s="110"/>
      <c r="AJ29" s="110"/>
      <c r="AK29" s="110"/>
      <c r="AL29" s="110"/>
      <c r="AM29" s="146">
        <v>0.2</v>
      </c>
      <c r="AN29" s="110"/>
      <c r="AO29" s="110"/>
      <c r="AP29" s="110"/>
      <c r="AQ29" s="110"/>
      <c r="AR29" s="175"/>
      <c r="AS29" s="13"/>
      <c r="AT29" s="13"/>
      <c r="AU29" s="13"/>
      <c r="AV29" s="13"/>
    </row>
    <row r="30" spans="1:48" s="12" customFormat="1" ht="67.5" customHeight="1">
      <c r="A30" s="156"/>
      <c r="B30" s="156"/>
      <c r="C30" s="156"/>
      <c r="D30" s="156"/>
      <c r="E30" s="176"/>
      <c r="F30" s="33" t="s">
        <v>183</v>
      </c>
      <c r="G30" s="92" t="s">
        <v>197</v>
      </c>
      <c r="H30" s="99">
        <v>46068</v>
      </c>
      <c r="I30" s="99">
        <v>46142</v>
      </c>
      <c r="J30" s="21"/>
      <c r="K30" s="30"/>
      <c r="L30" s="30"/>
      <c r="M30" s="22">
        <f t="shared" ref="M30:M35" si="2">IF(K30="Si",100%,0%)</f>
        <v>0</v>
      </c>
      <c r="N30" s="74" t="s">
        <v>198</v>
      </c>
      <c r="O30" s="109" t="s">
        <v>175</v>
      </c>
      <c r="P30" s="111"/>
      <c r="Q30" s="111"/>
      <c r="R30" s="111"/>
      <c r="S30" s="110"/>
      <c r="T30" s="110"/>
      <c r="U30" s="110"/>
      <c r="V30" s="110"/>
      <c r="W30" s="146"/>
      <c r="X30" s="146"/>
      <c r="Y30" s="110"/>
      <c r="Z30" s="110"/>
      <c r="AA30" s="110"/>
      <c r="AB30" s="110"/>
      <c r="AC30" s="146"/>
      <c r="AD30" s="110"/>
      <c r="AE30" s="110"/>
      <c r="AF30" s="110"/>
      <c r="AG30" s="110"/>
      <c r="AH30" s="146"/>
      <c r="AI30" s="110"/>
      <c r="AJ30" s="110"/>
      <c r="AK30" s="110"/>
      <c r="AL30" s="110"/>
      <c r="AM30" s="146"/>
      <c r="AN30" s="110"/>
      <c r="AO30" s="110"/>
      <c r="AP30" s="110"/>
      <c r="AQ30" s="110"/>
      <c r="AR30" s="175"/>
      <c r="AS30" s="14"/>
      <c r="AT30" s="14"/>
      <c r="AU30" s="14"/>
      <c r="AV30" s="14"/>
    </row>
    <row r="31" spans="1:48" s="12" customFormat="1" ht="57.75" customHeight="1">
      <c r="A31" s="156"/>
      <c r="B31" s="156"/>
      <c r="C31" s="156"/>
      <c r="D31" s="156"/>
      <c r="E31" s="176"/>
      <c r="F31" s="33" t="s">
        <v>184</v>
      </c>
      <c r="G31" s="92" t="s">
        <v>199</v>
      </c>
      <c r="H31" s="99">
        <v>46113</v>
      </c>
      <c r="I31" s="99">
        <v>46172</v>
      </c>
      <c r="J31" s="21"/>
      <c r="K31" s="30"/>
      <c r="L31" s="30"/>
      <c r="M31" s="22">
        <f t="shared" si="2"/>
        <v>0</v>
      </c>
      <c r="N31" s="74" t="s">
        <v>200</v>
      </c>
      <c r="O31" s="109"/>
      <c r="P31" s="111"/>
      <c r="Q31" s="111"/>
      <c r="R31" s="111"/>
      <c r="S31" s="110"/>
      <c r="T31" s="110"/>
      <c r="U31" s="110"/>
      <c r="V31" s="110"/>
      <c r="W31" s="146"/>
      <c r="X31" s="146"/>
      <c r="Y31" s="110"/>
      <c r="Z31" s="110"/>
      <c r="AA31" s="110"/>
      <c r="AB31" s="110"/>
      <c r="AC31" s="146"/>
      <c r="AD31" s="110"/>
      <c r="AE31" s="110"/>
      <c r="AF31" s="110"/>
      <c r="AG31" s="110"/>
      <c r="AH31" s="146"/>
      <c r="AI31" s="110"/>
      <c r="AJ31" s="110"/>
      <c r="AK31" s="110"/>
      <c r="AL31" s="110"/>
      <c r="AM31" s="146"/>
      <c r="AN31" s="110"/>
      <c r="AO31" s="110"/>
      <c r="AP31" s="110"/>
      <c r="AQ31" s="110"/>
      <c r="AR31" s="175"/>
      <c r="AS31" s="14"/>
      <c r="AT31" s="14"/>
      <c r="AU31" s="14"/>
      <c r="AV31" s="14"/>
    </row>
    <row r="32" spans="1:48" s="12" customFormat="1" ht="94.5" customHeight="1">
      <c r="A32" s="156"/>
      <c r="B32" s="156"/>
      <c r="C32" s="156"/>
      <c r="D32" s="156"/>
      <c r="E32" s="176"/>
      <c r="F32" s="33" t="s">
        <v>185</v>
      </c>
      <c r="G32" s="92" t="s">
        <v>201</v>
      </c>
      <c r="H32" s="99">
        <v>46096</v>
      </c>
      <c r="I32" s="99">
        <v>46203</v>
      </c>
      <c r="J32" s="21"/>
      <c r="K32" s="30"/>
      <c r="L32" s="30"/>
      <c r="M32" s="22"/>
      <c r="N32" s="74" t="s">
        <v>202</v>
      </c>
      <c r="O32" s="109"/>
      <c r="P32" s="111"/>
      <c r="Q32" s="111"/>
      <c r="R32" s="111"/>
      <c r="S32" s="110"/>
      <c r="T32" s="110"/>
      <c r="U32" s="110"/>
      <c r="V32" s="110"/>
      <c r="W32" s="146"/>
      <c r="X32" s="146"/>
      <c r="Y32" s="110"/>
      <c r="Z32" s="110"/>
      <c r="AA32" s="110"/>
      <c r="AB32" s="110"/>
      <c r="AC32" s="146"/>
      <c r="AD32" s="110"/>
      <c r="AE32" s="110"/>
      <c r="AF32" s="110"/>
      <c r="AG32" s="110"/>
      <c r="AH32" s="146"/>
      <c r="AI32" s="110"/>
      <c r="AJ32" s="110"/>
      <c r="AK32" s="110"/>
      <c r="AL32" s="110"/>
      <c r="AM32" s="146"/>
      <c r="AN32" s="110"/>
      <c r="AO32" s="110"/>
      <c r="AP32" s="110"/>
      <c r="AQ32" s="110"/>
      <c r="AR32" s="175"/>
      <c r="AS32" s="14"/>
      <c r="AT32" s="14"/>
      <c r="AU32" s="14"/>
      <c r="AV32" s="14"/>
    </row>
    <row r="33" spans="1:48" s="12" customFormat="1" ht="95.15" customHeight="1">
      <c r="A33" s="156"/>
      <c r="B33" s="156"/>
      <c r="C33" s="156"/>
      <c r="D33" s="156"/>
      <c r="E33" s="176"/>
      <c r="F33" s="33" t="s">
        <v>186</v>
      </c>
      <c r="G33" s="92" t="s">
        <v>203</v>
      </c>
      <c r="H33" s="99">
        <v>46174</v>
      </c>
      <c r="I33" s="99">
        <v>46233</v>
      </c>
      <c r="J33" s="21"/>
      <c r="K33" s="30"/>
      <c r="L33" s="30"/>
      <c r="M33" s="22"/>
      <c r="N33" s="74" t="s">
        <v>204</v>
      </c>
      <c r="O33" s="109"/>
      <c r="P33" s="111"/>
      <c r="Q33" s="111"/>
      <c r="R33" s="111"/>
      <c r="S33" s="110"/>
      <c r="T33" s="110"/>
      <c r="U33" s="110"/>
      <c r="V33" s="110"/>
      <c r="W33" s="146"/>
      <c r="X33" s="146"/>
      <c r="Y33" s="110"/>
      <c r="Z33" s="110"/>
      <c r="AA33" s="110"/>
      <c r="AB33" s="110"/>
      <c r="AC33" s="146"/>
      <c r="AD33" s="110"/>
      <c r="AE33" s="110"/>
      <c r="AF33" s="110"/>
      <c r="AG33" s="110"/>
      <c r="AH33" s="146"/>
      <c r="AI33" s="110"/>
      <c r="AJ33" s="110"/>
      <c r="AK33" s="110"/>
      <c r="AL33" s="110"/>
      <c r="AM33" s="146"/>
      <c r="AN33" s="110"/>
      <c r="AO33" s="110"/>
      <c r="AP33" s="110"/>
      <c r="AQ33" s="110"/>
      <c r="AR33" s="175"/>
      <c r="AS33" s="14"/>
      <c r="AT33" s="14"/>
      <c r="AU33" s="14"/>
      <c r="AV33" s="14"/>
    </row>
    <row r="34" spans="1:48" s="12" customFormat="1" ht="125.5" customHeight="1">
      <c r="A34" s="156"/>
      <c r="B34" s="156"/>
      <c r="C34" s="156"/>
      <c r="D34" s="156"/>
      <c r="E34" s="176"/>
      <c r="F34" s="33" t="s">
        <v>187</v>
      </c>
      <c r="G34" s="92" t="s">
        <v>205</v>
      </c>
      <c r="H34" s="99">
        <v>46068</v>
      </c>
      <c r="I34" s="99">
        <v>46264</v>
      </c>
      <c r="J34" s="21"/>
      <c r="K34" s="30"/>
      <c r="L34" s="30"/>
      <c r="M34" s="22">
        <f t="shared" si="2"/>
        <v>0</v>
      </c>
      <c r="N34" s="73" t="s">
        <v>206</v>
      </c>
      <c r="O34" s="109"/>
      <c r="P34" s="111"/>
      <c r="Q34" s="111"/>
      <c r="R34" s="111"/>
      <c r="S34" s="110"/>
      <c r="T34" s="110"/>
      <c r="U34" s="110"/>
      <c r="V34" s="110"/>
      <c r="W34" s="146"/>
      <c r="X34" s="146"/>
      <c r="Y34" s="110"/>
      <c r="Z34" s="110"/>
      <c r="AA34" s="110"/>
      <c r="AB34" s="110"/>
      <c r="AC34" s="146"/>
      <c r="AD34" s="110"/>
      <c r="AE34" s="110"/>
      <c r="AF34" s="110"/>
      <c r="AG34" s="110"/>
      <c r="AH34" s="146"/>
      <c r="AI34" s="110"/>
      <c r="AJ34" s="110"/>
      <c r="AK34" s="110"/>
      <c r="AL34" s="110"/>
      <c r="AM34" s="146"/>
      <c r="AN34" s="110"/>
      <c r="AO34" s="110"/>
      <c r="AP34" s="110"/>
      <c r="AQ34" s="110"/>
      <c r="AR34" s="175"/>
      <c r="AS34" s="14"/>
      <c r="AT34" s="14"/>
      <c r="AU34" s="14"/>
      <c r="AV34" s="14"/>
    </row>
    <row r="35" spans="1:48" s="12" customFormat="1" ht="156" customHeight="1">
      <c r="A35" s="156"/>
      <c r="B35" s="156"/>
      <c r="C35" s="156"/>
      <c r="D35" s="156"/>
      <c r="E35" s="176"/>
      <c r="F35" s="33" t="s">
        <v>188</v>
      </c>
      <c r="G35" s="92" t="s">
        <v>207</v>
      </c>
      <c r="H35" s="99">
        <v>46235</v>
      </c>
      <c r="I35" s="99">
        <v>46351</v>
      </c>
      <c r="J35" s="21"/>
      <c r="K35" s="30"/>
      <c r="L35" s="30"/>
      <c r="M35" s="22">
        <f t="shared" si="2"/>
        <v>0</v>
      </c>
      <c r="N35" s="73" t="s">
        <v>208</v>
      </c>
      <c r="O35" s="109"/>
      <c r="P35" s="111"/>
      <c r="Q35" s="111"/>
      <c r="R35" s="111"/>
      <c r="S35" s="110"/>
      <c r="T35" s="110"/>
      <c r="U35" s="110"/>
      <c r="V35" s="110"/>
      <c r="W35" s="146"/>
      <c r="X35" s="146"/>
      <c r="Y35" s="110"/>
      <c r="Z35" s="110"/>
      <c r="AA35" s="110"/>
      <c r="AB35" s="110"/>
      <c r="AC35" s="146"/>
      <c r="AD35" s="110"/>
      <c r="AE35" s="110"/>
      <c r="AF35" s="110"/>
      <c r="AG35" s="110"/>
      <c r="AH35" s="146"/>
      <c r="AI35" s="110"/>
      <c r="AJ35" s="110"/>
      <c r="AK35" s="110"/>
      <c r="AL35" s="110"/>
      <c r="AM35" s="146"/>
      <c r="AN35" s="110"/>
      <c r="AO35" s="110"/>
      <c r="AP35" s="110"/>
      <c r="AQ35" s="110"/>
      <c r="AR35" s="175"/>
      <c r="AS35" s="14"/>
      <c r="AT35" s="14"/>
      <c r="AU35" s="14"/>
      <c r="AV35" s="14"/>
    </row>
    <row r="36" spans="1:48" s="12" customFormat="1" ht="25.5" customHeight="1">
      <c r="A36" s="185"/>
      <c r="B36" s="186"/>
      <c r="C36" s="186"/>
      <c r="D36" s="186"/>
      <c r="E36" s="186"/>
      <c r="F36" s="187">
        <v>5</v>
      </c>
      <c r="G36" s="188"/>
      <c r="H36" s="189"/>
      <c r="I36" s="189"/>
      <c r="J36" s="190"/>
      <c r="K36" s="191"/>
      <c r="L36" s="191"/>
      <c r="M36" s="192"/>
      <c r="N36" s="193"/>
      <c r="O36" s="194"/>
      <c r="P36" s="195"/>
      <c r="Q36" s="195"/>
      <c r="R36" s="195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7"/>
      <c r="AO36" s="197"/>
      <c r="AP36" s="197"/>
      <c r="AQ36" s="197"/>
      <c r="AR36" s="198"/>
      <c r="AS36" s="14"/>
      <c r="AT36" s="14"/>
      <c r="AU36" s="14"/>
      <c r="AV36" s="14"/>
    </row>
    <row r="37" spans="1:48" s="12" customFormat="1" ht="25.5" customHeight="1">
      <c r="A37" s="199"/>
      <c r="B37" s="200"/>
      <c r="C37" s="200"/>
      <c r="D37" s="200"/>
      <c r="E37" s="200"/>
      <c r="F37" s="201">
        <v>5.0999999999999996</v>
      </c>
      <c r="G37" s="202"/>
      <c r="H37" s="203"/>
      <c r="I37" s="203"/>
      <c r="J37" s="190"/>
      <c r="K37" s="191"/>
      <c r="L37" s="191"/>
      <c r="M37" s="192"/>
      <c r="N37" s="204"/>
      <c r="O37" s="205" t="s">
        <v>224</v>
      </c>
      <c r="P37" s="195"/>
      <c r="Q37" s="195"/>
      <c r="R37" s="195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7"/>
      <c r="AO37" s="197"/>
      <c r="AP37" s="197"/>
      <c r="AQ37" s="197"/>
      <c r="AR37" s="199"/>
      <c r="AS37" s="14"/>
      <c r="AT37" s="14"/>
      <c r="AU37" s="14"/>
      <c r="AV37" s="14"/>
    </row>
    <row r="38" spans="1:48" s="12" customFormat="1" ht="25.5" customHeight="1">
      <c r="A38" s="199"/>
      <c r="B38" s="200"/>
      <c r="C38" s="200"/>
      <c r="D38" s="200"/>
      <c r="E38" s="200"/>
      <c r="F38" s="201">
        <v>5.2</v>
      </c>
      <c r="G38" s="202"/>
      <c r="H38" s="203"/>
      <c r="I38" s="203"/>
      <c r="J38" s="190"/>
      <c r="K38" s="191"/>
      <c r="L38" s="191"/>
      <c r="M38" s="192"/>
      <c r="N38" s="204"/>
      <c r="O38" s="205"/>
      <c r="P38" s="195"/>
      <c r="Q38" s="195"/>
      <c r="R38" s="195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7"/>
      <c r="AO38" s="197"/>
      <c r="AP38" s="197"/>
      <c r="AQ38" s="197"/>
      <c r="AR38" s="199"/>
      <c r="AS38" s="14"/>
      <c r="AT38" s="14"/>
      <c r="AU38" s="14"/>
      <c r="AV38" s="14"/>
    </row>
    <row r="39" spans="1:48" s="12" customFormat="1" ht="25.5" customHeight="1">
      <c r="A39" s="199"/>
      <c r="B39" s="200"/>
      <c r="C39" s="200"/>
      <c r="D39" s="200"/>
      <c r="E39" s="200"/>
      <c r="F39" s="201">
        <v>5.3</v>
      </c>
      <c r="G39" s="202"/>
      <c r="H39" s="203"/>
      <c r="I39" s="203"/>
      <c r="J39" s="190"/>
      <c r="K39" s="191"/>
      <c r="L39" s="191"/>
      <c r="M39" s="192"/>
      <c r="N39" s="204"/>
      <c r="O39" s="205"/>
      <c r="P39" s="195"/>
      <c r="Q39" s="195"/>
      <c r="R39" s="195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7"/>
      <c r="AO39" s="197"/>
      <c r="AP39" s="197"/>
      <c r="AQ39" s="197"/>
      <c r="AR39" s="199"/>
      <c r="AS39" s="14"/>
      <c r="AT39" s="14"/>
      <c r="AU39" s="14"/>
      <c r="AV39" s="14"/>
    </row>
    <row r="40" spans="1:48" s="12" customFormat="1" ht="25.5" customHeight="1">
      <c r="A40" s="206"/>
      <c r="B40" s="207"/>
      <c r="C40" s="207"/>
      <c r="D40" s="207"/>
      <c r="E40" s="200"/>
      <c r="F40" s="201">
        <v>5.4</v>
      </c>
      <c r="G40" s="202"/>
      <c r="H40" s="203"/>
      <c r="I40" s="203"/>
      <c r="J40" s="190"/>
      <c r="K40" s="191"/>
      <c r="L40" s="191"/>
      <c r="M40" s="192"/>
      <c r="N40" s="208"/>
      <c r="O40" s="205"/>
      <c r="P40" s="195"/>
      <c r="Q40" s="195"/>
      <c r="R40" s="195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7"/>
      <c r="AO40" s="197"/>
      <c r="AP40" s="197"/>
      <c r="AQ40" s="197"/>
      <c r="AR40" s="206"/>
      <c r="AS40" s="14"/>
      <c r="AT40" s="14"/>
      <c r="AU40" s="14"/>
      <c r="AV40" s="14"/>
    </row>
    <row r="41" spans="1:48" s="11" customFormat="1" ht="26.25" customHeight="1">
      <c r="A41" s="179" t="s">
        <v>146</v>
      </c>
      <c r="B41" s="181" t="s">
        <v>147</v>
      </c>
      <c r="C41" s="181" t="s">
        <v>148</v>
      </c>
      <c r="D41" s="181" t="s">
        <v>18</v>
      </c>
      <c r="E41" s="105" t="s">
        <v>189</v>
      </c>
      <c r="F41" s="88">
        <v>6</v>
      </c>
      <c r="G41" s="82" t="s">
        <v>140</v>
      </c>
      <c r="H41" s="83">
        <f>MIN(H42:H46)</f>
        <v>46055</v>
      </c>
      <c r="I41" s="83">
        <f>MAX(I42:I46,L42:L46)</f>
        <v>46356</v>
      </c>
      <c r="J41" s="84">
        <f>IF(K41="Si",0,(IF(L41&lt;&gt;"",IF(L41&gt;$A$9,(IF(($A$9+35)&gt;L41,20,5)),0),(IF(I41&gt;$A$9,(IF(($A$9+35)&gt;I41,20,5)),0)))))</f>
        <v>5</v>
      </c>
      <c r="K41" s="85"/>
      <c r="L41" s="85"/>
      <c r="M41" s="86">
        <f>AVERAGE(M42:M46)</f>
        <v>0</v>
      </c>
      <c r="N41" s="87"/>
      <c r="O41" s="87"/>
      <c r="P41" s="184"/>
      <c r="Q41" s="184"/>
      <c r="R41" s="184"/>
      <c r="S41" s="119" t="s">
        <v>172</v>
      </c>
      <c r="T41" s="119" t="s">
        <v>173</v>
      </c>
      <c r="U41" s="119" t="s">
        <v>174</v>
      </c>
      <c r="V41" s="119" t="s">
        <v>25</v>
      </c>
      <c r="W41" s="147">
        <v>1</v>
      </c>
      <c r="X41" s="147">
        <v>0.3</v>
      </c>
      <c r="Y41" s="174"/>
      <c r="Z41" s="174"/>
      <c r="AA41" s="174"/>
      <c r="AB41" s="174"/>
      <c r="AC41" s="147">
        <v>0.3</v>
      </c>
      <c r="AD41" s="174"/>
      <c r="AE41" s="174"/>
      <c r="AF41" s="174"/>
      <c r="AG41" s="174"/>
      <c r="AH41" s="147">
        <v>0.2</v>
      </c>
      <c r="AI41" s="174"/>
      <c r="AJ41" s="174"/>
      <c r="AK41" s="174"/>
      <c r="AL41" s="174"/>
      <c r="AM41" s="147">
        <v>0.2</v>
      </c>
      <c r="AN41" s="174"/>
      <c r="AO41" s="174"/>
      <c r="AP41" s="174"/>
      <c r="AQ41" s="174"/>
      <c r="AR41" s="178" t="s">
        <v>178</v>
      </c>
      <c r="AS41" s="13"/>
      <c r="AT41" s="13"/>
      <c r="AU41" s="13"/>
      <c r="AV41" s="13"/>
    </row>
    <row r="42" spans="1:48" s="12" customFormat="1" ht="39" customHeight="1">
      <c r="A42" s="158"/>
      <c r="B42" s="156"/>
      <c r="C42" s="156"/>
      <c r="D42" s="156"/>
      <c r="E42" s="105"/>
      <c r="F42" s="33">
        <v>6.1</v>
      </c>
      <c r="G42" s="92" t="s">
        <v>209</v>
      </c>
      <c r="H42" s="99">
        <v>46055</v>
      </c>
      <c r="I42" s="99">
        <v>46111</v>
      </c>
      <c r="J42" s="21"/>
      <c r="K42" s="30"/>
      <c r="L42" s="30"/>
      <c r="M42" s="22">
        <f t="shared" ref="M42:M46" si="3">IF(K42="Si",100%,0%)</f>
        <v>0</v>
      </c>
      <c r="N42" s="91" t="s">
        <v>176</v>
      </c>
      <c r="O42" s="109" t="s">
        <v>177</v>
      </c>
      <c r="P42" s="111"/>
      <c r="Q42" s="111"/>
      <c r="R42" s="111"/>
      <c r="S42" s="173"/>
      <c r="T42" s="173"/>
      <c r="U42" s="173"/>
      <c r="V42" s="173"/>
      <c r="W42" s="177"/>
      <c r="X42" s="177"/>
      <c r="Y42" s="110"/>
      <c r="Z42" s="110"/>
      <c r="AA42" s="110"/>
      <c r="AB42" s="110"/>
      <c r="AC42" s="177"/>
      <c r="AD42" s="110"/>
      <c r="AE42" s="110"/>
      <c r="AF42" s="110"/>
      <c r="AG42" s="110"/>
      <c r="AH42" s="177"/>
      <c r="AI42" s="110"/>
      <c r="AJ42" s="110"/>
      <c r="AK42" s="110"/>
      <c r="AL42" s="110"/>
      <c r="AM42" s="177"/>
      <c r="AN42" s="110"/>
      <c r="AO42" s="110"/>
      <c r="AP42" s="110"/>
      <c r="AQ42" s="110"/>
      <c r="AR42" s="150"/>
      <c r="AS42" s="14"/>
      <c r="AT42" s="14"/>
      <c r="AU42" s="14"/>
      <c r="AV42" s="14"/>
    </row>
    <row r="43" spans="1:48" s="12" customFormat="1" ht="43.5" customHeight="1">
      <c r="A43" s="158"/>
      <c r="B43" s="156"/>
      <c r="C43" s="156"/>
      <c r="D43" s="156"/>
      <c r="E43" s="105"/>
      <c r="F43" s="33">
        <v>6.2</v>
      </c>
      <c r="G43" s="92" t="s">
        <v>211</v>
      </c>
      <c r="H43" s="99">
        <v>46113</v>
      </c>
      <c r="I43" s="99">
        <v>46172</v>
      </c>
      <c r="J43" s="21"/>
      <c r="K43" s="30"/>
      <c r="L43" s="30"/>
      <c r="M43" s="22">
        <f t="shared" si="3"/>
        <v>0</v>
      </c>
      <c r="N43" s="91" t="s">
        <v>214</v>
      </c>
      <c r="O43" s="109"/>
      <c r="P43" s="111"/>
      <c r="Q43" s="111"/>
      <c r="R43" s="111"/>
      <c r="S43" s="173" t="s">
        <v>172</v>
      </c>
      <c r="T43" s="173" t="s">
        <v>173</v>
      </c>
      <c r="U43" s="173" t="s">
        <v>174</v>
      </c>
      <c r="V43" s="173" t="s">
        <v>25</v>
      </c>
      <c r="W43" s="177">
        <v>1</v>
      </c>
      <c r="X43" s="177"/>
      <c r="Y43" s="110"/>
      <c r="Z43" s="110"/>
      <c r="AA43" s="110"/>
      <c r="AB43" s="110"/>
      <c r="AC43" s="177"/>
      <c r="AD43" s="110"/>
      <c r="AE43" s="110"/>
      <c r="AF43" s="110"/>
      <c r="AG43" s="110"/>
      <c r="AH43" s="177"/>
      <c r="AI43" s="110"/>
      <c r="AJ43" s="110"/>
      <c r="AK43" s="110"/>
      <c r="AL43" s="110"/>
      <c r="AM43" s="177"/>
      <c r="AN43" s="110"/>
      <c r="AO43" s="110"/>
      <c r="AP43" s="110"/>
      <c r="AQ43" s="110"/>
      <c r="AR43" s="150"/>
      <c r="AS43" s="14"/>
      <c r="AT43" s="14"/>
      <c r="AU43" s="14"/>
      <c r="AV43" s="14"/>
    </row>
    <row r="44" spans="1:48" s="12" customFormat="1" ht="43.5" customHeight="1" thickBot="1">
      <c r="A44" s="158"/>
      <c r="B44" s="156"/>
      <c r="C44" s="156"/>
      <c r="D44" s="156"/>
      <c r="E44" s="105"/>
      <c r="F44" s="33">
        <v>6.3</v>
      </c>
      <c r="G44" s="92" t="s">
        <v>212</v>
      </c>
      <c r="H44" s="99">
        <v>46113</v>
      </c>
      <c r="I44" s="99">
        <v>46172</v>
      </c>
      <c r="J44" s="66"/>
      <c r="K44" s="67"/>
      <c r="L44" s="67"/>
      <c r="M44" s="68">
        <f t="shared" ref="M44" si="4">IF(K44="Si",100%,0%)</f>
        <v>0</v>
      </c>
      <c r="N44" s="91" t="s">
        <v>215</v>
      </c>
      <c r="O44" s="109"/>
      <c r="P44" s="111"/>
      <c r="Q44" s="111"/>
      <c r="R44" s="111"/>
      <c r="S44" s="173"/>
      <c r="T44" s="173"/>
      <c r="U44" s="173"/>
      <c r="V44" s="173"/>
      <c r="W44" s="177"/>
      <c r="X44" s="177"/>
      <c r="Y44" s="110"/>
      <c r="Z44" s="110"/>
      <c r="AA44" s="110"/>
      <c r="AB44" s="110"/>
      <c r="AC44" s="177"/>
      <c r="AD44" s="110"/>
      <c r="AE44" s="110"/>
      <c r="AF44" s="110"/>
      <c r="AG44" s="110"/>
      <c r="AH44" s="177"/>
      <c r="AI44" s="110"/>
      <c r="AJ44" s="110"/>
      <c r="AK44" s="110"/>
      <c r="AL44" s="110"/>
      <c r="AM44" s="177"/>
      <c r="AN44" s="110"/>
      <c r="AO44" s="110"/>
      <c r="AP44" s="110"/>
      <c r="AQ44" s="110"/>
      <c r="AR44" s="150"/>
      <c r="AS44" s="14"/>
      <c r="AT44" s="14"/>
      <c r="AU44" s="14"/>
      <c r="AV44" s="14"/>
    </row>
    <row r="45" spans="1:48" s="12" customFormat="1" ht="43.5" customHeight="1">
      <c r="A45" s="158"/>
      <c r="B45" s="156"/>
      <c r="C45" s="156"/>
      <c r="D45" s="156"/>
      <c r="E45" s="105"/>
      <c r="F45" s="33">
        <v>6.4</v>
      </c>
      <c r="G45" s="92" t="s">
        <v>213</v>
      </c>
      <c r="H45" s="99">
        <v>46174</v>
      </c>
      <c r="I45" s="99">
        <v>46264</v>
      </c>
      <c r="J45" s="21"/>
      <c r="K45" s="30"/>
      <c r="L45" s="30"/>
      <c r="M45" s="22"/>
      <c r="N45" s="97" t="s">
        <v>210</v>
      </c>
      <c r="O45" s="109"/>
      <c r="P45" s="111"/>
      <c r="Q45" s="111"/>
      <c r="R45" s="111"/>
      <c r="S45" s="173"/>
      <c r="T45" s="173"/>
      <c r="U45" s="173"/>
      <c r="V45" s="173"/>
      <c r="W45" s="177"/>
      <c r="X45" s="177"/>
      <c r="Y45" s="110"/>
      <c r="Z45" s="110"/>
      <c r="AA45" s="110"/>
      <c r="AB45" s="110"/>
      <c r="AC45" s="177"/>
      <c r="AD45" s="110"/>
      <c r="AE45" s="110"/>
      <c r="AF45" s="110"/>
      <c r="AG45" s="110"/>
      <c r="AH45" s="177"/>
      <c r="AI45" s="110"/>
      <c r="AJ45" s="110"/>
      <c r="AK45" s="110"/>
      <c r="AL45" s="110"/>
      <c r="AM45" s="177"/>
      <c r="AN45" s="110"/>
      <c r="AO45" s="110"/>
      <c r="AP45" s="110"/>
      <c r="AQ45" s="110"/>
      <c r="AR45" s="150"/>
      <c r="AS45" s="14"/>
      <c r="AT45" s="14"/>
      <c r="AU45" s="14"/>
      <c r="AV45" s="14"/>
    </row>
    <row r="46" spans="1:48" s="12" customFormat="1" ht="55.5" customHeight="1" thickBot="1">
      <c r="A46" s="180"/>
      <c r="B46" s="182"/>
      <c r="C46" s="182"/>
      <c r="D46" s="182"/>
      <c r="E46" s="183"/>
      <c r="F46" s="100">
        <v>6.5</v>
      </c>
      <c r="G46" s="101" t="s">
        <v>217</v>
      </c>
      <c r="H46" s="102">
        <v>46266</v>
      </c>
      <c r="I46" s="102">
        <v>46356</v>
      </c>
      <c r="J46" s="103"/>
      <c r="K46" s="30"/>
      <c r="L46" s="30"/>
      <c r="M46" s="22">
        <f t="shared" si="3"/>
        <v>0</v>
      </c>
      <c r="N46" s="91" t="s">
        <v>216</v>
      </c>
      <c r="O46" s="109"/>
      <c r="P46" s="111"/>
      <c r="Q46" s="111"/>
      <c r="R46" s="111"/>
      <c r="S46" s="173"/>
      <c r="T46" s="173"/>
      <c r="U46" s="173"/>
      <c r="V46" s="173"/>
      <c r="W46" s="177"/>
      <c r="X46" s="177"/>
      <c r="Y46" s="110"/>
      <c r="Z46" s="110"/>
      <c r="AA46" s="110"/>
      <c r="AB46" s="110"/>
      <c r="AC46" s="177"/>
      <c r="AD46" s="110"/>
      <c r="AE46" s="110"/>
      <c r="AF46" s="110"/>
      <c r="AG46" s="110"/>
      <c r="AH46" s="177"/>
      <c r="AI46" s="110"/>
      <c r="AJ46" s="110"/>
      <c r="AK46" s="110"/>
      <c r="AL46" s="110"/>
      <c r="AM46" s="177"/>
      <c r="AN46" s="110"/>
      <c r="AO46" s="110"/>
      <c r="AP46" s="110"/>
      <c r="AQ46" s="110"/>
      <c r="AR46" s="150"/>
      <c r="AS46" s="14"/>
      <c r="AT46" s="14"/>
      <c r="AU46" s="14"/>
      <c r="AV46" s="14"/>
    </row>
    <row r="47" spans="1:48" ht="16.5" customHeight="1" thickBot="1">
      <c r="A47" s="152" t="s">
        <v>142</v>
      </c>
      <c r="B47" s="153"/>
      <c r="C47" s="153"/>
      <c r="D47" s="153"/>
      <c r="E47" s="153"/>
      <c r="F47" s="153"/>
      <c r="G47" s="153"/>
      <c r="H47" s="153"/>
      <c r="I47" s="153"/>
      <c r="J47" s="154"/>
      <c r="K47" s="47"/>
      <c r="L47" s="48">
        <f>AVERAGE(M14,M18)</f>
        <v>0</v>
      </c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9"/>
      <c r="AO47" s="49"/>
      <c r="AP47" s="49"/>
      <c r="AQ47" s="50"/>
      <c r="AR47" s="69"/>
      <c r="AS47" s="5"/>
      <c r="AT47" s="5"/>
      <c r="AU47" s="5"/>
    </row>
    <row r="48" spans="1:48" ht="11.25" customHeight="1">
      <c r="A48" s="1"/>
      <c r="B48" s="1"/>
      <c r="C48" s="1"/>
      <c r="D48" s="27"/>
      <c r="E48" s="9"/>
      <c r="F48" s="4"/>
      <c r="G48" s="4"/>
      <c r="H48" s="4"/>
      <c r="I48" s="9"/>
      <c r="J48" s="4"/>
      <c r="K48" s="4"/>
      <c r="L48" s="4"/>
      <c r="M48" s="16"/>
      <c r="N48" s="15"/>
      <c r="O48" s="4"/>
      <c r="P48" s="4"/>
      <c r="Q48" s="4"/>
      <c r="R48" s="9"/>
      <c r="S48" s="4"/>
      <c r="T48" s="4"/>
      <c r="U48" s="4"/>
      <c r="V48" s="4"/>
      <c r="W48" s="9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9"/>
      <c r="AN48" s="9"/>
      <c r="AO48" s="9"/>
      <c r="AP48" s="9"/>
      <c r="AQ48" s="7"/>
      <c r="AR48" s="5"/>
      <c r="AS48" s="5"/>
      <c r="AT48" s="5"/>
      <c r="AU48" s="5"/>
    </row>
    <row r="49" spans="1:46" ht="11.25" customHeight="1">
      <c r="A49" s="1"/>
      <c r="B49" s="1"/>
      <c r="C49" s="1"/>
      <c r="D49" s="9"/>
      <c r="E49" s="9"/>
      <c r="F49" s="4"/>
      <c r="G49" s="4"/>
      <c r="H49" s="9"/>
      <c r="I49" s="4"/>
      <c r="J49" s="34"/>
      <c r="K49" s="34"/>
      <c r="L49" s="16"/>
      <c r="M49" s="15"/>
      <c r="N49" s="4"/>
      <c r="O49" s="4"/>
      <c r="P49" s="4"/>
      <c r="Q49" s="4"/>
      <c r="R49" s="4"/>
      <c r="S49" s="4"/>
      <c r="T49" s="4"/>
      <c r="U49" s="4"/>
      <c r="V49" s="4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7"/>
      <c r="AN49" s="7"/>
      <c r="AO49" s="7"/>
      <c r="AP49" s="7"/>
      <c r="AQ49" s="5"/>
      <c r="AR49" s="5"/>
      <c r="AS49" s="5"/>
      <c r="AT49" s="5"/>
    </row>
    <row r="50" spans="1:46" ht="11.25" customHeight="1">
      <c r="A50" s="1"/>
      <c r="B50" s="1"/>
      <c r="C50" s="1"/>
      <c r="D50" s="9"/>
      <c r="E50" s="9"/>
      <c r="F50" s="4"/>
      <c r="G50" s="4" t="s">
        <v>178</v>
      </c>
      <c r="H50" s="4" t="s">
        <v>178</v>
      </c>
      <c r="I50" s="4" t="s">
        <v>178</v>
      </c>
      <c r="J50" s="4" t="s">
        <v>178</v>
      </c>
      <c r="K50" s="4" t="s">
        <v>178</v>
      </c>
      <c r="L50" s="4" t="s">
        <v>178</v>
      </c>
      <c r="M50" s="4" t="s">
        <v>178</v>
      </c>
      <c r="N50" s="4" t="s">
        <v>178</v>
      </c>
      <c r="O50" s="4"/>
      <c r="P50" s="4"/>
      <c r="Q50" s="4"/>
      <c r="R50" s="4"/>
      <c r="S50" s="4"/>
      <c r="T50" s="4"/>
      <c r="U50" s="4"/>
      <c r="V50" s="4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7"/>
      <c r="AN50" s="7"/>
      <c r="AO50" s="7"/>
      <c r="AP50" s="7"/>
      <c r="AQ50" s="5"/>
      <c r="AR50" s="5"/>
      <c r="AS50" s="5"/>
      <c r="AT50" s="5"/>
    </row>
    <row r="51" spans="1:46">
      <c r="A51" s="1"/>
      <c r="B51" s="1"/>
      <c r="C51" s="1"/>
      <c r="D51" s="9"/>
      <c r="E51" s="9"/>
      <c r="F51" s="4" t="s">
        <v>178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7"/>
      <c r="AN51" s="7"/>
      <c r="AO51" s="7"/>
      <c r="AP51" s="7"/>
      <c r="AQ51" s="5"/>
      <c r="AR51" s="5"/>
      <c r="AS51" s="5"/>
      <c r="AT51" s="5"/>
    </row>
    <row r="52" spans="1:46">
      <c r="A52" s="1"/>
      <c r="B52" s="1"/>
      <c r="C52" s="1"/>
      <c r="D52" s="9"/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7"/>
      <c r="AN52" s="7"/>
      <c r="AO52" s="7"/>
      <c r="AP52" s="7"/>
      <c r="AQ52" s="5"/>
      <c r="AR52" s="5"/>
      <c r="AS52" s="5"/>
      <c r="AT52" s="5"/>
    </row>
    <row r="53" spans="1:46">
      <c r="A53" s="1"/>
      <c r="B53" s="1"/>
      <c r="C53" s="1"/>
      <c r="D53" s="9"/>
      <c r="E53" s="9"/>
      <c r="F53" s="4"/>
      <c r="G53" s="4"/>
      <c r="H53" s="9"/>
      <c r="I53" s="4"/>
      <c r="J53" s="34"/>
      <c r="K53" s="34"/>
      <c r="L53" s="16"/>
      <c r="M53" s="15"/>
      <c r="N53" s="4"/>
      <c r="O53" s="4"/>
      <c r="P53" s="4"/>
      <c r="Q53" s="4"/>
      <c r="R53" s="4"/>
      <c r="S53" s="4"/>
      <c r="T53" s="4"/>
      <c r="U53" s="4"/>
      <c r="V53" s="4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7"/>
      <c r="AN53" s="7"/>
      <c r="AO53" s="7"/>
      <c r="AP53" s="7"/>
      <c r="AQ53" s="5"/>
      <c r="AR53" s="5"/>
      <c r="AS53" s="5"/>
      <c r="AT53" s="5"/>
    </row>
    <row r="54" spans="1:46">
      <c r="A54" s="1"/>
      <c r="B54" s="1"/>
      <c r="C54" s="1"/>
      <c r="D54" s="9"/>
      <c r="E54" s="9"/>
      <c r="F54" s="4"/>
      <c r="G54" s="4"/>
      <c r="H54" s="9"/>
      <c r="I54" s="4"/>
      <c r="J54" s="34"/>
      <c r="K54" s="34"/>
      <c r="L54" s="16"/>
      <c r="M54" s="15"/>
      <c r="N54" s="4"/>
      <c r="O54" s="4"/>
      <c r="P54" s="4"/>
      <c r="Q54" s="4"/>
      <c r="R54" s="4"/>
      <c r="S54" s="4"/>
      <c r="T54" s="4"/>
      <c r="U54" s="4"/>
      <c r="V54" s="4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7"/>
      <c r="AN54" s="7"/>
      <c r="AO54" s="7"/>
      <c r="AP54" s="7"/>
      <c r="AQ54" s="5"/>
      <c r="AR54" s="5"/>
      <c r="AS54" s="5"/>
      <c r="AT54" s="5"/>
    </row>
    <row r="55" spans="1:46">
      <c r="A55" s="1"/>
      <c r="B55" s="1"/>
      <c r="C55" s="1"/>
      <c r="D55" s="9"/>
      <c r="E55" s="9"/>
      <c r="F55" s="4"/>
      <c r="G55" s="4"/>
      <c r="H55" s="9"/>
      <c r="I55" s="4"/>
      <c r="J55" s="34"/>
      <c r="K55" s="34"/>
      <c r="L55" s="16"/>
      <c r="M55" s="15"/>
      <c r="N55" s="4"/>
      <c r="O55" s="4"/>
      <c r="P55" s="4"/>
      <c r="Q55" s="4"/>
      <c r="R55" s="4"/>
      <c r="S55" s="4"/>
      <c r="T55" s="4"/>
      <c r="U55" s="4"/>
      <c r="V55" s="4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7"/>
      <c r="AN55" s="7"/>
      <c r="AO55" s="7"/>
      <c r="AP55" s="7"/>
      <c r="AQ55" s="5"/>
      <c r="AR55" s="5"/>
      <c r="AS55" s="5"/>
      <c r="AT55" s="5"/>
    </row>
    <row r="56" spans="1:46">
      <c r="A56" s="1"/>
      <c r="B56" s="1"/>
      <c r="C56" s="1"/>
      <c r="D56" s="9"/>
      <c r="E56" s="9"/>
      <c r="F56" s="4"/>
      <c r="G56" s="4"/>
      <c r="H56" s="9"/>
      <c r="I56" s="4"/>
      <c r="J56" s="34"/>
      <c r="K56" s="34"/>
      <c r="L56" s="16"/>
      <c r="M56" s="15"/>
      <c r="N56" s="4"/>
      <c r="O56" s="4"/>
      <c r="P56" s="4"/>
      <c r="Q56" s="4"/>
      <c r="R56" s="4"/>
      <c r="S56" s="4"/>
      <c r="T56" s="4"/>
      <c r="U56" s="4"/>
      <c r="V56" s="4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7"/>
      <c r="AN56" s="7"/>
      <c r="AO56" s="7"/>
      <c r="AP56" s="7"/>
      <c r="AQ56" s="5"/>
      <c r="AR56" s="5"/>
      <c r="AS56" s="5"/>
      <c r="AT56" s="5"/>
    </row>
    <row r="57" spans="1:46">
      <c r="A57" s="1"/>
      <c r="B57" s="1"/>
      <c r="C57" s="1"/>
      <c r="D57" s="9"/>
      <c r="E57" s="9"/>
      <c r="F57" s="4"/>
      <c r="G57" s="4"/>
      <c r="H57" s="9"/>
      <c r="I57" s="4"/>
      <c r="J57" s="34"/>
      <c r="K57" s="34"/>
      <c r="L57" s="16"/>
      <c r="M57" s="15"/>
      <c r="N57" s="4"/>
      <c r="O57" s="4"/>
      <c r="P57" s="4"/>
      <c r="Q57" s="4"/>
      <c r="R57" s="4"/>
      <c r="S57" s="4"/>
      <c r="T57" s="4"/>
      <c r="U57" s="4"/>
      <c r="V57" s="4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7"/>
      <c r="AN57" s="7"/>
      <c r="AO57" s="7"/>
      <c r="AP57" s="7"/>
      <c r="AQ57" s="5"/>
      <c r="AR57" s="5"/>
      <c r="AS57" s="5"/>
      <c r="AT57" s="5"/>
    </row>
    <row r="58" spans="1:46">
      <c r="A58" s="1"/>
      <c r="B58" s="1"/>
      <c r="C58" s="1"/>
      <c r="D58" s="9"/>
      <c r="E58" s="9"/>
      <c r="F58" s="4"/>
      <c r="G58" s="4"/>
      <c r="H58" s="9"/>
      <c r="I58" s="4"/>
      <c r="J58" s="34"/>
      <c r="K58" s="34"/>
      <c r="L58" s="16"/>
      <c r="M58" s="15"/>
      <c r="N58" s="4"/>
      <c r="O58" s="4"/>
      <c r="P58" s="4"/>
      <c r="Q58" s="4"/>
      <c r="R58" s="4"/>
      <c r="S58" s="4"/>
      <c r="T58" s="4"/>
      <c r="U58" s="4"/>
      <c r="V58" s="4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7"/>
      <c r="AN58" s="7"/>
      <c r="AO58" s="7"/>
      <c r="AP58" s="7"/>
      <c r="AQ58" s="5"/>
      <c r="AR58" s="5"/>
      <c r="AS58" s="5"/>
      <c r="AT58" s="5"/>
    </row>
    <row r="59" spans="1:46">
      <c r="A59" s="27"/>
      <c r="B59" s="9"/>
      <c r="C59" s="4"/>
      <c r="D59" s="16"/>
      <c r="E59" s="9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46">
      <c r="A60" s="27"/>
      <c r="B60" s="9"/>
      <c r="C60" s="4"/>
      <c r="D60" s="16"/>
      <c r="E60" s="9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46">
      <c r="A61" s="27"/>
      <c r="B61" s="9"/>
      <c r="C61" s="4"/>
      <c r="D61" s="16"/>
      <c r="E61" s="9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46">
      <c r="A62" s="27"/>
      <c r="B62" s="9"/>
      <c r="C62" s="4"/>
      <c r="D62" s="16"/>
      <c r="E62" s="9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46">
      <c r="A63" s="27"/>
      <c r="B63" s="9"/>
      <c r="C63" s="4"/>
      <c r="D63" s="16"/>
      <c r="E63" s="9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46">
      <c r="A64" s="27"/>
      <c r="B64" s="9"/>
      <c r="C64" s="4"/>
      <c r="D64" s="16"/>
      <c r="E64" s="9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7"/>
      <c r="B65" s="9"/>
      <c r="C65" s="4"/>
      <c r="D65" s="16"/>
      <c r="E65" s="9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7"/>
      <c r="B66" s="9"/>
      <c r="C66" s="4"/>
      <c r="D66" s="16"/>
      <c r="E66" s="9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7"/>
      <c r="B67" s="9"/>
      <c r="C67" s="4"/>
      <c r="D67" s="16"/>
      <c r="E67" s="9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7"/>
      <c r="B68" s="9"/>
      <c r="C68" s="4"/>
      <c r="D68" s="16"/>
      <c r="E68" s="9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7"/>
      <c r="B69" s="9"/>
      <c r="C69" s="4"/>
      <c r="D69" s="16"/>
      <c r="E69" s="9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7"/>
      <c r="B70" s="9"/>
      <c r="C70" s="4"/>
      <c r="D70" s="16"/>
      <c r="E70" s="9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7"/>
      <c r="B71" s="9"/>
      <c r="C71" s="4"/>
      <c r="D71" s="16"/>
      <c r="E71" s="9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7"/>
      <c r="B72" s="9"/>
      <c r="C72" s="4"/>
      <c r="D72" s="16"/>
      <c r="E72" s="9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7"/>
      <c r="B73" s="9"/>
      <c r="C73" s="4"/>
      <c r="D73" s="16"/>
      <c r="E73" s="9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7"/>
      <c r="B74" s="9"/>
      <c r="C74" s="4"/>
      <c r="D74" s="16"/>
      <c r="E74" s="9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7"/>
      <c r="B75" s="9"/>
      <c r="C75" s="4"/>
      <c r="D75" s="16"/>
      <c r="E75" s="9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7"/>
      <c r="B76" s="9"/>
      <c r="C76" s="4"/>
      <c r="D76" s="16"/>
      <c r="E76" s="9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7"/>
      <c r="B77" s="9"/>
      <c r="C77" s="4"/>
      <c r="D77" s="16"/>
      <c r="E77" s="9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7"/>
      <c r="B78" s="9"/>
      <c r="C78" s="4"/>
      <c r="D78" s="16"/>
      <c r="E78" s="9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7"/>
      <c r="B79" s="9"/>
      <c r="C79" s="4"/>
      <c r="D79" s="16"/>
      <c r="E79" s="9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7"/>
      <c r="B80" s="9"/>
      <c r="C80" s="4"/>
      <c r="D80" s="16"/>
      <c r="E80" s="9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7"/>
      <c r="B81" s="9"/>
      <c r="C81" s="4"/>
      <c r="D81" s="16"/>
      <c r="E81" s="9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7"/>
      <c r="B82" s="9"/>
      <c r="C82" s="4"/>
      <c r="D82" s="16"/>
      <c r="E82" s="9"/>
      <c r="F82" s="4"/>
      <c r="G82" s="4"/>
      <c r="H82" s="4"/>
      <c r="I82" s="9"/>
      <c r="J82" s="4"/>
      <c r="K82" s="4"/>
      <c r="L82" s="4"/>
      <c r="M82" s="4"/>
      <c r="N82" s="9"/>
      <c r="O82" s="7"/>
      <c r="P82" s="5"/>
      <c r="S82" s="1"/>
      <c r="T82" s="1"/>
    </row>
    <row r="83" spans="1:20">
      <c r="A83" s="27"/>
      <c r="B83" s="9"/>
      <c r="C83" s="4"/>
      <c r="D83" s="16"/>
      <c r="E83" s="9"/>
      <c r="F83" s="4"/>
      <c r="G83" s="4"/>
      <c r="H83" s="4"/>
      <c r="I83" s="9"/>
      <c r="J83" s="4"/>
      <c r="K83" s="4"/>
      <c r="L83" s="4"/>
      <c r="M83" s="4"/>
      <c r="N83" s="9"/>
      <c r="O83" s="7"/>
      <c r="P83" s="5"/>
      <c r="S83" s="1"/>
      <c r="T83" s="1"/>
    </row>
    <row r="84" spans="1:20">
      <c r="A84" s="27"/>
      <c r="B84" s="9"/>
      <c r="C84" s="4"/>
      <c r="D84" s="16"/>
      <c r="E84" s="9"/>
      <c r="F84" s="4"/>
      <c r="G84" s="4"/>
      <c r="H84" s="4"/>
      <c r="I84" s="9"/>
      <c r="J84" s="4"/>
      <c r="K84" s="4"/>
      <c r="L84" s="4"/>
      <c r="M84" s="4"/>
      <c r="N84" s="9"/>
      <c r="O84" s="7"/>
      <c r="P84" s="5"/>
      <c r="S84" s="1"/>
      <c r="T84" s="1"/>
    </row>
    <row r="85" spans="1:20">
      <c r="A85" s="27"/>
      <c r="B85" s="9"/>
      <c r="C85" s="4"/>
      <c r="D85" s="16"/>
      <c r="E85" s="9"/>
      <c r="F85" s="4"/>
      <c r="G85" s="4"/>
      <c r="H85" s="4"/>
      <c r="I85" s="9"/>
      <c r="J85" s="4"/>
      <c r="K85" s="4"/>
      <c r="L85" s="4"/>
      <c r="M85" s="4"/>
      <c r="N85" s="9"/>
      <c r="O85" s="7"/>
      <c r="P85" s="5"/>
      <c r="S85" s="1"/>
      <c r="T85" s="1"/>
    </row>
    <row r="86" spans="1:20">
      <c r="A86" s="27"/>
      <c r="B86" s="9"/>
      <c r="C86" s="4"/>
      <c r="D86" s="16"/>
      <c r="E86" s="9"/>
      <c r="F86" s="4"/>
      <c r="G86" s="4"/>
      <c r="H86" s="4"/>
      <c r="I86" s="9"/>
      <c r="J86" s="4"/>
      <c r="K86" s="4"/>
      <c r="L86" s="4"/>
      <c r="M86" s="4"/>
      <c r="N86" s="9"/>
      <c r="O86" s="7"/>
      <c r="P86" s="5"/>
      <c r="S86" s="1"/>
      <c r="T86" s="1"/>
    </row>
    <row r="87" spans="1:20">
      <c r="A87" s="27"/>
      <c r="B87" s="9"/>
      <c r="C87" s="4"/>
      <c r="D87" s="16"/>
      <c r="E87" s="9"/>
      <c r="F87" s="4"/>
      <c r="G87" s="4"/>
      <c r="H87" s="4"/>
      <c r="I87" s="9"/>
      <c r="J87" s="4"/>
      <c r="K87" s="4"/>
      <c r="L87" s="4"/>
      <c r="M87" s="4"/>
      <c r="N87" s="9"/>
      <c r="O87" s="7"/>
      <c r="P87" s="5"/>
      <c r="S87" s="1"/>
      <c r="T87" s="1"/>
    </row>
    <row r="88" spans="1:20">
      <c r="A88" s="27"/>
      <c r="B88" s="9"/>
      <c r="C88" s="4"/>
      <c r="D88" s="16"/>
      <c r="E88" s="9"/>
      <c r="F88" s="4"/>
      <c r="G88" s="4"/>
      <c r="H88" s="4"/>
      <c r="I88" s="9"/>
      <c r="J88" s="4"/>
      <c r="K88" s="4"/>
      <c r="L88" s="4"/>
      <c r="M88" s="4"/>
      <c r="N88" s="9"/>
      <c r="O88" s="7"/>
      <c r="P88" s="5"/>
      <c r="S88" s="1"/>
      <c r="T88" s="1"/>
    </row>
    <row r="89" spans="1:20">
      <c r="A89" s="27"/>
      <c r="B89" s="9"/>
      <c r="C89" s="4"/>
      <c r="D89" s="16"/>
      <c r="E89" s="9"/>
      <c r="F89" s="4"/>
      <c r="G89" s="4"/>
      <c r="H89" s="4"/>
      <c r="I89" s="9"/>
      <c r="J89" s="4"/>
      <c r="K89" s="4"/>
      <c r="L89" s="4"/>
      <c r="M89" s="4"/>
      <c r="N89" s="9"/>
      <c r="O89" s="7"/>
      <c r="P89" s="5"/>
      <c r="S89" s="1"/>
      <c r="T89" s="1"/>
    </row>
    <row r="90" spans="1:20">
      <c r="A90" s="27"/>
      <c r="B90" s="9"/>
      <c r="C90" s="4"/>
      <c r="D90" s="16"/>
      <c r="E90" s="9"/>
      <c r="F90" s="4"/>
      <c r="G90" s="4"/>
      <c r="H90" s="4"/>
      <c r="I90" s="9"/>
      <c r="J90" s="4"/>
      <c r="K90" s="4"/>
      <c r="L90" s="4"/>
      <c r="M90" s="4"/>
      <c r="N90" s="9"/>
      <c r="O90" s="7"/>
      <c r="P90" s="5"/>
      <c r="S90" s="1"/>
      <c r="T90" s="1"/>
    </row>
    <row r="91" spans="1:20">
      <c r="A91" s="27"/>
      <c r="B91" s="9"/>
      <c r="C91" s="4"/>
      <c r="D91" s="16"/>
      <c r="E91" s="9"/>
      <c r="F91" s="4"/>
      <c r="G91" s="4"/>
      <c r="H91" s="4"/>
      <c r="I91" s="9"/>
      <c r="J91" s="4"/>
      <c r="K91" s="4"/>
      <c r="L91" s="4"/>
      <c r="M91" s="4"/>
      <c r="N91" s="9"/>
      <c r="O91" s="7"/>
      <c r="P91" s="5"/>
      <c r="S91" s="1"/>
      <c r="T91" s="1"/>
    </row>
    <row r="92" spans="1:20">
      <c r="A92" s="27"/>
      <c r="B92" s="9"/>
      <c r="C92" s="4"/>
      <c r="D92" s="16"/>
      <c r="E92" s="9"/>
      <c r="F92" s="4"/>
      <c r="G92" s="4"/>
      <c r="H92" s="4"/>
      <c r="I92" s="9"/>
      <c r="J92" s="4"/>
      <c r="K92" s="4"/>
      <c r="L92" s="4"/>
      <c r="M92" s="4"/>
      <c r="N92" s="9"/>
      <c r="O92" s="7"/>
      <c r="P92" s="5"/>
      <c r="S92" s="1"/>
      <c r="T92" s="1"/>
    </row>
    <row r="93" spans="1:20">
      <c r="A93" s="27"/>
      <c r="B93" s="9"/>
      <c r="C93" s="4"/>
      <c r="D93" s="16"/>
      <c r="E93" s="9"/>
      <c r="F93" s="4"/>
      <c r="G93" s="4"/>
      <c r="H93" s="4"/>
      <c r="I93" s="9"/>
      <c r="J93" s="4"/>
      <c r="K93" s="4"/>
      <c r="L93" s="4"/>
      <c r="M93" s="4"/>
      <c r="N93" s="9"/>
      <c r="O93" s="7"/>
      <c r="P93" s="5"/>
      <c r="S93" s="1"/>
      <c r="T93" s="1"/>
    </row>
    <row r="94" spans="1:20">
      <c r="A94" s="27"/>
      <c r="B94" s="9"/>
      <c r="C94" s="4"/>
      <c r="D94" s="16"/>
      <c r="E94" s="9"/>
      <c r="F94" s="4"/>
      <c r="G94" s="4"/>
      <c r="H94" s="4"/>
      <c r="I94" s="9"/>
      <c r="J94" s="4"/>
      <c r="K94" s="4"/>
      <c r="L94" s="4"/>
      <c r="M94" s="4"/>
      <c r="N94" s="9"/>
      <c r="O94" s="7"/>
      <c r="P94" s="5"/>
      <c r="S94" s="1"/>
      <c r="T94" s="1"/>
    </row>
    <row r="95" spans="1:20">
      <c r="A95" s="27"/>
      <c r="B95" s="9"/>
      <c r="C95" s="4"/>
      <c r="D95" s="16"/>
      <c r="E95" s="9"/>
      <c r="F95" s="4"/>
      <c r="G95" s="4"/>
      <c r="H95" s="4"/>
      <c r="I95" s="9"/>
      <c r="J95" s="4"/>
      <c r="K95" s="4"/>
      <c r="L95" s="4"/>
      <c r="M95" s="4"/>
      <c r="N95" s="9"/>
      <c r="O95" s="7"/>
      <c r="P95" s="5"/>
      <c r="S95" s="1"/>
      <c r="T95" s="1"/>
    </row>
    <row r="96" spans="1:20">
      <c r="A96" s="27"/>
      <c r="B96" s="9"/>
      <c r="C96" s="4"/>
      <c r="D96" s="16"/>
      <c r="E96" s="9"/>
      <c r="F96" s="4"/>
      <c r="G96" s="4"/>
      <c r="H96" s="4"/>
      <c r="I96" s="9"/>
      <c r="J96" s="4"/>
      <c r="K96" s="4"/>
      <c r="L96" s="4"/>
      <c r="M96" s="4"/>
      <c r="N96" s="9"/>
      <c r="O96" s="7"/>
      <c r="P96" s="5"/>
      <c r="S96" s="1"/>
      <c r="T96" s="1"/>
    </row>
    <row r="97" spans="1:20">
      <c r="A97" s="27"/>
      <c r="B97" s="9"/>
      <c r="C97" s="4"/>
      <c r="D97" s="16"/>
      <c r="E97" s="9"/>
      <c r="F97" s="4"/>
      <c r="G97" s="4"/>
      <c r="H97" s="4"/>
      <c r="I97" s="9"/>
      <c r="J97" s="4"/>
      <c r="K97" s="4"/>
      <c r="L97" s="4"/>
      <c r="M97" s="4"/>
      <c r="N97" s="9"/>
      <c r="O97" s="7"/>
      <c r="P97" s="5"/>
      <c r="S97" s="1"/>
      <c r="T97" s="1"/>
    </row>
    <row r="98" spans="1:20">
      <c r="A98" s="27"/>
      <c r="B98" s="9"/>
      <c r="C98" s="4"/>
      <c r="D98" s="16"/>
      <c r="E98" s="9"/>
      <c r="F98" s="4"/>
      <c r="G98" s="4"/>
      <c r="H98" s="4"/>
      <c r="I98" s="9"/>
      <c r="J98" s="4"/>
      <c r="K98" s="4"/>
      <c r="L98" s="4"/>
      <c r="M98" s="4"/>
      <c r="N98" s="9"/>
      <c r="O98" s="7"/>
      <c r="P98" s="5"/>
      <c r="S98" s="1"/>
      <c r="T98" s="1"/>
    </row>
    <row r="99" spans="1:20">
      <c r="A99" s="27"/>
      <c r="B99" s="9"/>
      <c r="C99" s="4"/>
      <c r="D99" s="16"/>
      <c r="E99" s="9"/>
      <c r="F99" s="4"/>
      <c r="G99" s="4"/>
      <c r="H99" s="4"/>
      <c r="I99" s="9"/>
      <c r="J99" s="4"/>
      <c r="K99" s="4"/>
      <c r="L99" s="4"/>
      <c r="M99" s="4"/>
      <c r="N99" s="9"/>
      <c r="O99" s="7"/>
      <c r="P99" s="5"/>
      <c r="S99" s="1"/>
      <c r="T99" s="1"/>
    </row>
    <row r="100" spans="1:20">
      <c r="A100" s="27"/>
      <c r="B100" s="9"/>
      <c r="C100" s="4"/>
      <c r="D100" s="16"/>
      <c r="E100" s="9"/>
      <c r="F100" s="4"/>
      <c r="G100" s="4"/>
      <c r="H100" s="4"/>
      <c r="I100" s="9"/>
      <c r="J100" s="4"/>
      <c r="K100" s="4"/>
      <c r="L100" s="4"/>
      <c r="M100" s="4"/>
      <c r="N100" s="9"/>
      <c r="O100" s="7"/>
      <c r="P100" s="5"/>
      <c r="S100" s="1"/>
      <c r="T100" s="1"/>
    </row>
    <row r="101" spans="1:20">
      <c r="A101" s="27"/>
      <c r="B101" s="9"/>
      <c r="C101" s="4"/>
      <c r="D101" s="16"/>
      <c r="E101" s="9"/>
      <c r="F101" s="4"/>
      <c r="G101" s="4"/>
      <c r="H101" s="4"/>
      <c r="I101" s="9"/>
      <c r="J101" s="4"/>
      <c r="K101" s="4"/>
      <c r="L101" s="4"/>
      <c r="M101" s="4"/>
      <c r="N101" s="9"/>
      <c r="O101" s="7"/>
      <c r="P101" s="5"/>
      <c r="S101" s="1"/>
      <c r="T101" s="1"/>
    </row>
    <row r="102" spans="1:20">
      <c r="A102" s="27"/>
      <c r="B102" s="9"/>
      <c r="C102" s="4"/>
      <c r="D102" s="16"/>
      <c r="E102" s="9"/>
      <c r="F102" s="4"/>
      <c r="G102" s="4"/>
      <c r="H102" s="4"/>
      <c r="I102" s="9"/>
      <c r="J102" s="4"/>
      <c r="K102" s="4"/>
      <c r="L102" s="4"/>
      <c r="M102" s="4"/>
      <c r="N102" s="9"/>
      <c r="O102" s="7"/>
      <c r="P102" s="5"/>
      <c r="S102" s="1"/>
      <c r="T102" s="1"/>
    </row>
    <row r="103" spans="1:20">
      <c r="A103" s="27"/>
      <c r="B103" s="9"/>
      <c r="C103" s="4"/>
      <c r="D103" s="16"/>
      <c r="E103" s="9"/>
      <c r="F103" s="4"/>
      <c r="G103" s="4"/>
      <c r="H103" s="4"/>
      <c r="I103" s="9"/>
      <c r="J103" s="4"/>
      <c r="K103" s="4"/>
      <c r="L103" s="4"/>
      <c r="M103" s="4"/>
      <c r="N103" s="9"/>
      <c r="O103" s="7"/>
      <c r="P103" s="5"/>
      <c r="S103" s="1"/>
      <c r="T103" s="1"/>
    </row>
    <row r="104" spans="1:20">
      <c r="A104" s="27"/>
      <c r="B104" s="9"/>
      <c r="C104" s="4"/>
      <c r="D104" s="16"/>
      <c r="E104" s="9"/>
      <c r="F104" s="4"/>
      <c r="G104" s="4"/>
      <c r="H104" s="4"/>
      <c r="I104" s="9"/>
      <c r="J104" s="4"/>
      <c r="K104" s="4"/>
      <c r="L104" s="4"/>
      <c r="M104" s="4"/>
      <c r="N104" s="9"/>
      <c r="O104" s="7"/>
      <c r="P104" s="5"/>
      <c r="S104" s="1"/>
      <c r="T104" s="1"/>
    </row>
    <row r="105" spans="1:20">
      <c r="A105" s="27"/>
      <c r="B105" s="9"/>
      <c r="C105" s="9"/>
      <c r="D105" s="4"/>
      <c r="E105" s="15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7"/>
    </row>
    <row r="106" spans="1:20">
      <c r="A106" s="27"/>
      <c r="B106" s="9"/>
      <c r="C106" s="9"/>
      <c r="D106" s="4"/>
      <c r="E106" s="15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7"/>
    </row>
    <row r="107" spans="1:20">
      <c r="A107" s="27"/>
      <c r="B107" s="9"/>
      <c r="C107" s="9"/>
      <c r="D107" s="4"/>
      <c r="E107" s="15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7"/>
    </row>
    <row r="108" spans="1:20">
      <c r="A108" s="27"/>
      <c r="B108" s="9"/>
      <c r="C108" s="9"/>
      <c r="D108" s="4"/>
      <c r="E108" s="15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7"/>
    </row>
    <row r="109" spans="1:20">
      <c r="A109" s="27"/>
      <c r="B109" s="9"/>
      <c r="C109" s="9"/>
      <c r="D109" s="4"/>
      <c r="E109" s="15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7"/>
    </row>
    <row r="110" spans="1:20">
      <c r="A110" s="27"/>
      <c r="B110" s="9"/>
      <c r="C110" s="9"/>
      <c r="D110" s="4"/>
      <c r="E110" s="15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7"/>
    </row>
    <row r="111" spans="1:20">
      <c r="A111" s="27"/>
      <c r="B111" s="9"/>
      <c r="C111" s="9"/>
      <c r="D111" s="4"/>
      <c r="E111" s="15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7"/>
    </row>
    <row r="112" spans="1:20">
      <c r="A112" s="27"/>
      <c r="B112" s="9"/>
      <c r="C112" s="9"/>
      <c r="D112" s="4"/>
      <c r="E112" s="15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7"/>
    </row>
    <row r="113" spans="1:16">
      <c r="A113" s="27"/>
      <c r="B113" s="9"/>
      <c r="C113" s="9"/>
      <c r="D113" s="4"/>
      <c r="E113" s="15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7"/>
    </row>
    <row r="114" spans="1:16">
      <c r="A114" s="27"/>
      <c r="B114" s="9"/>
      <c r="C114" s="9"/>
      <c r="D114" s="4"/>
      <c r="E114" s="15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7"/>
    </row>
    <row r="115" spans="1:16">
      <c r="A115" s="27"/>
      <c r="B115" s="9"/>
      <c r="C115" s="9"/>
      <c r="D115" s="4"/>
      <c r="E115" s="15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7"/>
    </row>
    <row r="116" spans="1:16">
      <c r="A116" s="27"/>
      <c r="B116" s="9"/>
      <c r="C116" s="9"/>
      <c r="D116" s="4"/>
      <c r="E116" s="15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7"/>
    </row>
    <row r="117" spans="1:16">
      <c r="A117" s="27"/>
      <c r="B117" s="9"/>
      <c r="C117" s="9"/>
      <c r="D117" s="4"/>
      <c r="E117" s="15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7"/>
    </row>
    <row r="118" spans="1:16">
      <c r="A118" s="27"/>
      <c r="B118" s="9"/>
      <c r="C118" s="9"/>
      <c r="D118" s="4"/>
      <c r="E118" s="15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7"/>
    </row>
    <row r="119" spans="1:16">
      <c r="A119" s="27"/>
      <c r="B119" s="9"/>
      <c r="C119" s="9"/>
      <c r="D119" s="4"/>
      <c r="E119" s="15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7"/>
    </row>
    <row r="120" spans="1:16">
      <c r="A120" s="27"/>
      <c r="B120" s="9"/>
      <c r="C120" s="9"/>
      <c r="D120" s="4"/>
      <c r="E120" s="15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7"/>
    </row>
    <row r="121" spans="1:16">
      <c r="A121" s="27"/>
      <c r="B121" s="9"/>
      <c r="C121" s="9"/>
      <c r="D121" s="4"/>
      <c r="E121" s="15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7"/>
    </row>
    <row r="122" spans="1:16">
      <c r="A122" s="27"/>
      <c r="B122" s="9"/>
      <c r="C122" s="9"/>
      <c r="D122" s="4"/>
      <c r="E122" s="15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7"/>
    </row>
    <row r="123" spans="1:16">
      <c r="A123" s="27"/>
      <c r="B123" s="9"/>
      <c r="C123" s="9"/>
      <c r="D123" s="4"/>
      <c r="E123" s="15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7"/>
    </row>
    <row r="124" spans="1:16">
      <c r="A124" s="27"/>
      <c r="B124" s="9"/>
      <c r="C124" s="9"/>
      <c r="D124" s="4"/>
      <c r="E124" s="15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7"/>
    </row>
    <row r="125" spans="1:16">
      <c r="A125" s="27"/>
      <c r="B125" s="9"/>
      <c r="C125" s="9"/>
      <c r="D125" s="4"/>
      <c r="E125" s="15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7"/>
    </row>
    <row r="126" spans="1:16">
      <c r="A126" s="27"/>
      <c r="B126" s="9"/>
      <c r="C126" s="9"/>
      <c r="D126" s="4"/>
      <c r="E126" s="15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7"/>
    </row>
    <row r="127" spans="1:16">
      <c r="A127" s="27"/>
      <c r="B127" s="9"/>
      <c r="C127" s="9"/>
      <c r="D127" s="4"/>
      <c r="E127" s="15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7"/>
    </row>
    <row r="128" spans="1:16">
      <c r="A128" s="27"/>
      <c r="B128" s="9"/>
      <c r="C128" s="9"/>
      <c r="D128" s="4"/>
      <c r="E128" s="15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7"/>
    </row>
    <row r="129" spans="1:16">
      <c r="A129" s="27"/>
      <c r="B129" s="9"/>
      <c r="C129" s="9"/>
      <c r="D129" s="4"/>
      <c r="E129" s="15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7"/>
    </row>
    <row r="130" spans="1:16">
      <c r="A130" s="27"/>
      <c r="B130" s="9"/>
      <c r="C130" s="9"/>
      <c r="D130" s="4"/>
      <c r="E130" s="15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7"/>
    </row>
    <row r="131" spans="1:16">
      <c r="A131" s="27"/>
      <c r="B131" s="9"/>
      <c r="C131" s="9"/>
      <c r="D131" s="4"/>
      <c r="E131" s="15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7"/>
    </row>
    <row r="132" spans="1:16">
      <c r="A132" s="27"/>
      <c r="B132" s="9"/>
      <c r="C132" s="9"/>
      <c r="D132" s="4"/>
      <c r="E132" s="15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7"/>
    </row>
    <row r="133" spans="1:16">
      <c r="A133" s="27"/>
      <c r="B133" s="9"/>
      <c r="C133" s="9"/>
      <c r="D133" s="4"/>
      <c r="E133" s="15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7"/>
    </row>
    <row r="134" spans="1:16">
      <c r="A134" s="27"/>
      <c r="B134" s="9"/>
      <c r="C134" s="9"/>
      <c r="D134" s="4"/>
      <c r="E134" s="15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7"/>
    </row>
    <row r="135" spans="1:16">
      <c r="A135" s="27"/>
      <c r="B135" s="9"/>
      <c r="C135" s="9"/>
      <c r="D135" s="4"/>
      <c r="E135" s="15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7"/>
    </row>
    <row r="136" spans="1:16">
      <c r="A136" s="27"/>
      <c r="B136" s="9"/>
      <c r="C136" s="9"/>
      <c r="D136" s="4"/>
      <c r="E136" s="15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7"/>
    </row>
    <row r="137" spans="1:16">
      <c r="A137" s="27"/>
      <c r="B137" s="9"/>
      <c r="C137" s="9"/>
      <c r="D137" s="4"/>
      <c r="E137" s="15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7"/>
    </row>
    <row r="138" spans="1:16">
      <c r="A138" s="27"/>
      <c r="B138" s="9"/>
      <c r="C138" s="9"/>
      <c r="D138" s="4"/>
      <c r="E138" s="15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7"/>
    </row>
    <row r="139" spans="1:16">
      <c r="A139" s="27"/>
      <c r="B139" s="9"/>
      <c r="C139" s="9"/>
      <c r="D139" s="4"/>
      <c r="E139" s="15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7"/>
    </row>
    <row r="140" spans="1:16">
      <c r="A140" s="27"/>
      <c r="B140" s="9"/>
      <c r="C140" s="9"/>
      <c r="D140" s="4"/>
      <c r="E140" s="15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7"/>
    </row>
    <row r="141" spans="1:16">
      <c r="A141" s="27"/>
      <c r="B141" s="9"/>
      <c r="C141" s="9"/>
      <c r="D141" s="4"/>
      <c r="E141" s="15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7"/>
    </row>
    <row r="142" spans="1:16">
      <c r="A142" s="27"/>
      <c r="B142" s="9"/>
      <c r="C142" s="9"/>
      <c r="D142" s="4"/>
      <c r="E142" s="15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7"/>
    </row>
    <row r="143" spans="1:16">
      <c r="A143" s="27"/>
      <c r="B143" s="9"/>
      <c r="C143" s="9"/>
      <c r="D143" s="4"/>
      <c r="E143" s="15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7"/>
    </row>
    <row r="144" spans="1:16">
      <c r="A144" s="27"/>
      <c r="B144" s="9"/>
      <c r="C144" s="9"/>
      <c r="D144" s="4"/>
      <c r="E144" s="15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7"/>
    </row>
    <row r="145" spans="1:16">
      <c r="A145" s="27"/>
      <c r="B145" s="9"/>
      <c r="C145" s="9"/>
      <c r="D145" s="4"/>
      <c r="E145" s="15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7"/>
    </row>
    <row r="146" spans="1:16">
      <c r="A146" s="27"/>
      <c r="B146" s="9"/>
      <c r="C146" s="9"/>
      <c r="D146" s="4"/>
      <c r="E146" s="15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7"/>
    </row>
    <row r="147" spans="1:16">
      <c r="A147" s="27"/>
      <c r="B147" s="9"/>
      <c r="C147" s="9"/>
      <c r="D147" s="4"/>
      <c r="E147" s="15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7"/>
    </row>
    <row r="148" spans="1:16">
      <c r="A148" s="27"/>
      <c r="B148" s="9"/>
      <c r="C148" s="9"/>
      <c r="D148" s="4"/>
      <c r="E148" s="15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7"/>
    </row>
    <row r="149" spans="1:16">
      <c r="A149" s="27"/>
      <c r="B149" s="9"/>
      <c r="C149" s="9"/>
      <c r="D149" s="4"/>
      <c r="E149" s="15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7"/>
    </row>
    <row r="150" spans="1:16">
      <c r="A150" s="27"/>
      <c r="B150" s="9"/>
      <c r="C150" s="9"/>
      <c r="D150" s="4"/>
      <c r="E150" s="15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7"/>
    </row>
    <row r="151" spans="1:16">
      <c r="A151" s="27"/>
      <c r="B151" s="9"/>
      <c r="C151" s="9"/>
      <c r="D151" s="4"/>
      <c r="E151" s="15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7"/>
    </row>
    <row r="152" spans="1:16">
      <c r="A152" s="27"/>
      <c r="B152" s="9"/>
      <c r="C152" s="9"/>
      <c r="D152" s="4"/>
      <c r="E152" s="15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7"/>
    </row>
    <row r="153" spans="1:16">
      <c r="A153" s="27"/>
      <c r="B153" s="9"/>
      <c r="C153" s="9"/>
      <c r="D153" s="4"/>
      <c r="E153" s="15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7"/>
    </row>
    <row r="154" spans="1:16">
      <c r="A154" s="27"/>
      <c r="B154" s="9"/>
      <c r="C154" s="9"/>
      <c r="D154" s="4"/>
      <c r="E154" s="15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7"/>
    </row>
    <row r="155" spans="1:16">
      <c r="A155" s="27"/>
      <c r="B155" s="9"/>
      <c r="C155" s="9"/>
      <c r="D155" s="4"/>
      <c r="E155" s="15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7"/>
    </row>
    <row r="156" spans="1:16">
      <c r="A156" s="27"/>
      <c r="B156" s="9"/>
      <c r="C156" s="9"/>
      <c r="D156" s="4"/>
      <c r="E156" s="15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7"/>
    </row>
    <row r="157" spans="1:16">
      <c r="A157" s="27"/>
      <c r="B157" s="9"/>
      <c r="C157" s="9"/>
      <c r="D157" s="4"/>
      <c r="E157" s="15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7"/>
    </row>
    <row r="158" spans="1:16">
      <c r="A158" s="27"/>
      <c r="B158" s="9"/>
      <c r="C158" s="9"/>
      <c r="D158" s="4"/>
      <c r="E158" s="15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7"/>
    </row>
    <row r="159" spans="1:16">
      <c r="A159" s="27"/>
      <c r="B159" s="9"/>
      <c r="C159" s="9"/>
      <c r="D159" s="4"/>
      <c r="E159" s="15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7"/>
    </row>
    <row r="160" spans="1:16">
      <c r="A160" s="27"/>
      <c r="B160" s="9"/>
      <c r="C160" s="9"/>
      <c r="D160" s="4"/>
      <c r="E160" s="15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7"/>
    </row>
    <row r="161" spans="1:16">
      <c r="A161" s="27"/>
      <c r="B161" s="9"/>
      <c r="C161" s="9"/>
      <c r="D161" s="4"/>
      <c r="E161" s="15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7"/>
    </row>
    <row r="162" spans="1:16">
      <c r="A162" s="27"/>
      <c r="B162" s="9"/>
      <c r="C162" s="9"/>
      <c r="D162" s="4"/>
      <c r="E162" s="15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7"/>
    </row>
    <row r="163" spans="1:16">
      <c r="A163" s="27"/>
      <c r="B163" s="9"/>
      <c r="C163" s="9"/>
      <c r="D163" s="4"/>
      <c r="E163" s="15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7"/>
    </row>
    <row r="164" spans="1:16">
      <c r="A164" s="27"/>
      <c r="B164" s="9"/>
      <c r="C164" s="9"/>
      <c r="D164" s="4"/>
      <c r="E164" s="15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7"/>
    </row>
    <row r="165" spans="1:16">
      <c r="A165" s="27"/>
      <c r="B165" s="9"/>
      <c r="C165" s="9"/>
      <c r="D165" s="4"/>
      <c r="E165" s="15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7"/>
    </row>
    <row r="166" spans="1:16">
      <c r="A166" s="27"/>
      <c r="B166" s="9"/>
      <c r="C166" s="9"/>
      <c r="D166" s="4"/>
      <c r="E166" s="15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7"/>
    </row>
    <row r="167" spans="1:16">
      <c r="A167" s="27"/>
      <c r="B167" s="9"/>
      <c r="C167" s="9"/>
      <c r="D167" s="4"/>
      <c r="E167" s="15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7"/>
    </row>
    <row r="168" spans="1:16">
      <c r="A168" s="27"/>
      <c r="B168" s="9"/>
      <c r="C168" s="9"/>
      <c r="D168" s="4"/>
      <c r="E168" s="15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7"/>
    </row>
    <row r="169" spans="1:16">
      <c r="A169" s="27"/>
      <c r="B169" s="9"/>
      <c r="C169" s="9"/>
      <c r="D169" s="4"/>
      <c r="E169" s="15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7"/>
    </row>
    <row r="170" spans="1:16">
      <c r="A170" s="27"/>
      <c r="B170" s="9"/>
      <c r="C170" s="9"/>
      <c r="D170" s="4"/>
      <c r="E170" s="15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7"/>
    </row>
    <row r="171" spans="1:16">
      <c r="A171" s="27"/>
      <c r="B171" s="9"/>
      <c r="C171" s="9"/>
      <c r="D171" s="4"/>
      <c r="E171" s="15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7"/>
    </row>
    <row r="172" spans="1:16">
      <c r="A172" s="27"/>
      <c r="B172" s="9"/>
      <c r="C172" s="9"/>
      <c r="D172" s="4"/>
      <c r="E172" s="15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7"/>
    </row>
    <row r="173" spans="1:16">
      <c r="A173" s="27"/>
      <c r="B173" s="9"/>
      <c r="C173" s="9"/>
      <c r="D173" s="4"/>
      <c r="E173" s="15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7"/>
    </row>
    <row r="174" spans="1:16">
      <c r="A174" s="27"/>
      <c r="B174" s="9"/>
      <c r="C174" s="9"/>
      <c r="D174" s="4"/>
      <c r="E174" s="15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7"/>
    </row>
    <row r="175" spans="1:16">
      <c r="A175" s="27"/>
      <c r="B175" s="9"/>
      <c r="C175" s="9"/>
      <c r="D175" s="4"/>
      <c r="E175" s="15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7"/>
    </row>
    <row r="176" spans="1:16">
      <c r="A176" s="27"/>
      <c r="B176" s="9"/>
      <c r="C176" s="9"/>
      <c r="D176" s="4"/>
      <c r="E176" s="15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7"/>
    </row>
    <row r="177" spans="1:16">
      <c r="A177" s="27"/>
      <c r="B177" s="9"/>
      <c r="C177" s="9"/>
      <c r="D177" s="4"/>
      <c r="E177" s="15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7"/>
    </row>
    <row r="178" spans="1:16">
      <c r="A178" s="27"/>
      <c r="B178" s="9"/>
      <c r="C178" s="9"/>
      <c r="D178" s="4"/>
      <c r="E178" s="15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7"/>
    </row>
    <row r="179" spans="1:16">
      <c r="A179" s="27"/>
      <c r="B179" s="9"/>
      <c r="C179" s="9"/>
      <c r="D179" s="4"/>
      <c r="E179" s="15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7"/>
    </row>
    <row r="180" spans="1:16">
      <c r="A180" s="27"/>
      <c r="B180" s="9"/>
      <c r="C180" s="9"/>
      <c r="D180" s="4"/>
      <c r="E180" s="15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7"/>
    </row>
    <row r="181" spans="1:16">
      <c r="A181" s="27"/>
      <c r="B181" s="9"/>
      <c r="C181" s="9"/>
      <c r="D181" s="4"/>
      <c r="E181" s="15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7"/>
    </row>
    <row r="182" spans="1:16">
      <c r="A182" s="27"/>
      <c r="B182" s="9"/>
      <c r="C182" s="9"/>
      <c r="D182" s="4"/>
      <c r="E182" s="15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7"/>
    </row>
    <row r="183" spans="1:16">
      <c r="A183" s="27"/>
      <c r="B183" s="9"/>
      <c r="C183" s="9"/>
      <c r="D183" s="4"/>
      <c r="E183" s="15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7"/>
    </row>
    <row r="184" spans="1:16">
      <c r="A184" s="27"/>
      <c r="B184" s="9"/>
      <c r="C184" s="9"/>
      <c r="D184" s="4"/>
      <c r="E184" s="15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7"/>
    </row>
    <row r="185" spans="1:16">
      <c r="A185" s="27"/>
      <c r="B185" s="9"/>
      <c r="C185" s="9"/>
      <c r="D185" s="4"/>
      <c r="E185" s="15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7"/>
    </row>
    <row r="186" spans="1:16">
      <c r="A186" s="27"/>
      <c r="B186" s="9"/>
      <c r="C186" s="9"/>
      <c r="D186" s="4"/>
      <c r="E186" s="15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7"/>
    </row>
    <row r="187" spans="1:16">
      <c r="A187" s="27"/>
      <c r="B187" s="9"/>
      <c r="C187" s="9"/>
      <c r="D187" s="4"/>
      <c r="E187" s="15"/>
      <c r="F187" s="4"/>
      <c r="G187" s="4"/>
      <c r="H187" s="4"/>
      <c r="I187" s="4"/>
      <c r="J187" s="4"/>
      <c r="K187" s="4"/>
      <c r="L187" s="4"/>
      <c r="M187" s="4"/>
      <c r="N187" s="4"/>
      <c r="O187" s="9"/>
      <c r="P187" s="7"/>
    </row>
    <row r="188" spans="1:16">
      <c r="A188" s="27"/>
      <c r="B188" s="9"/>
      <c r="C188" s="9"/>
      <c r="D188" s="4"/>
      <c r="E188" s="15"/>
      <c r="F188" s="4"/>
      <c r="G188" s="4"/>
      <c r="H188" s="4"/>
      <c r="I188" s="4"/>
      <c r="J188" s="4"/>
      <c r="K188" s="4"/>
      <c r="L188" s="4"/>
      <c r="M188" s="4"/>
      <c r="N188" s="4"/>
      <c r="O188" s="9"/>
      <c r="P188" s="7"/>
    </row>
    <row r="189" spans="1:16">
      <c r="A189" s="27"/>
      <c r="B189" s="9"/>
      <c r="C189" s="9"/>
      <c r="D189" s="4"/>
      <c r="E189" s="15"/>
      <c r="F189" s="4"/>
      <c r="G189" s="4"/>
      <c r="H189" s="4"/>
      <c r="I189" s="4"/>
      <c r="J189" s="4"/>
      <c r="K189" s="4"/>
      <c r="L189" s="4"/>
      <c r="M189" s="4"/>
      <c r="N189" s="4"/>
      <c r="O189" s="9"/>
      <c r="P189" s="7"/>
    </row>
    <row r="190" spans="1:16">
      <c r="A190" s="27"/>
      <c r="B190" s="9"/>
      <c r="C190" s="9"/>
      <c r="D190" s="4"/>
      <c r="E190" s="15"/>
      <c r="F190" s="4"/>
      <c r="G190" s="4"/>
      <c r="H190" s="4"/>
      <c r="I190" s="4"/>
      <c r="J190" s="4"/>
      <c r="K190" s="4"/>
      <c r="L190" s="4"/>
      <c r="M190" s="4"/>
      <c r="N190" s="4"/>
      <c r="O190" s="9"/>
      <c r="P190" s="7"/>
    </row>
    <row r="191" spans="1:16">
      <c r="A191" s="27"/>
      <c r="B191" s="9"/>
      <c r="C191" s="9"/>
      <c r="D191" s="4"/>
      <c r="E191" s="15"/>
      <c r="F191" s="4"/>
      <c r="G191" s="4"/>
      <c r="H191" s="4"/>
      <c r="I191" s="4"/>
      <c r="J191" s="4"/>
      <c r="K191" s="4"/>
      <c r="L191" s="4"/>
      <c r="M191" s="4"/>
      <c r="N191" s="4"/>
      <c r="O191" s="9"/>
      <c r="P191" s="7"/>
    </row>
    <row r="192" spans="1:16">
      <c r="A192" s="27"/>
      <c r="B192" s="9"/>
      <c r="C192" s="9"/>
      <c r="D192" s="4"/>
      <c r="E192" s="15"/>
      <c r="F192" s="4"/>
      <c r="G192" s="4"/>
      <c r="H192" s="4"/>
      <c r="I192" s="4"/>
      <c r="J192" s="4"/>
      <c r="K192" s="4"/>
      <c r="L192" s="4"/>
      <c r="M192" s="4"/>
      <c r="N192" s="4"/>
      <c r="O192" s="9"/>
      <c r="P192" s="7"/>
    </row>
    <row r="193" spans="1:16">
      <c r="A193" s="27"/>
      <c r="B193" s="9"/>
      <c r="C193" s="9"/>
      <c r="D193" s="4"/>
      <c r="E193" s="15"/>
      <c r="F193" s="4"/>
      <c r="G193" s="4"/>
      <c r="H193" s="4"/>
      <c r="I193" s="4"/>
      <c r="J193" s="4"/>
      <c r="K193" s="4"/>
      <c r="L193" s="4"/>
      <c r="M193" s="4"/>
      <c r="N193" s="4"/>
      <c r="O193" s="9"/>
      <c r="P193" s="7"/>
    </row>
    <row r="194" spans="1:16">
      <c r="A194" s="27"/>
      <c r="B194" s="9"/>
      <c r="C194" s="9"/>
      <c r="D194" s="4"/>
      <c r="E194" s="15"/>
      <c r="F194" s="4"/>
      <c r="G194" s="4"/>
      <c r="H194" s="4"/>
      <c r="I194" s="4"/>
      <c r="J194" s="4"/>
      <c r="K194" s="4"/>
      <c r="L194" s="4"/>
      <c r="M194" s="4"/>
      <c r="N194" s="4"/>
      <c r="O194" s="9"/>
      <c r="P194" s="7"/>
    </row>
    <row r="195" spans="1:16">
      <c r="A195" s="27"/>
      <c r="B195" s="9"/>
      <c r="C195" s="9"/>
      <c r="D195" s="4"/>
      <c r="E195" s="15"/>
      <c r="F195" s="4"/>
      <c r="G195" s="4"/>
      <c r="H195" s="4"/>
      <c r="I195" s="4"/>
      <c r="J195" s="4"/>
      <c r="K195" s="4"/>
      <c r="L195" s="4"/>
      <c r="M195" s="4"/>
      <c r="N195" s="4"/>
      <c r="O195" s="9"/>
      <c r="P195" s="7"/>
    </row>
    <row r="196" spans="1:16">
      <c r="A196" s="27"/>
      <c r="B196" s="9"/>
      <c r="C196" s="9"/>
      <c r="D196" s="4"/>
      <c r="E196" s="15"/>
      <c r="F196" s="4"/>
      <c r="G196" s="4"/>
      <c r="H196" s="4"/>
      <c r="I196" s="4"/>
      <c r="J196" s="4"/>
      <c r="K196" s="4"/>
      <c r="L196" s="4"/>
      <c r="M196" s="4"/>
      <c r="N196" s="4"/>
      <c r="O196" s="9"/>
      <c r="P196" s="7"/>
    </row>
    <row r="197" spans="1:16">
      <c r="A197" s="27"/>
      <c r="B197" s="9"/>
      <c r="C197" s="9"/>
      <c r="D197" s="4"/>
      <c r="E197" s="15"/>
      <c r="F197" s="4"/>
      <c r="G197" s="4"/>
      <c r="H197" s="4"/>
      <c r="I197" s="4"/>
      <c r="J197" s="4"/>
      <c r="K197" s="4"/>
      <c r="L197" s="4"/>
      <c r="M197" s="4"/>
      <c r="N197" s="4"/>
      <c r="O197" s="9"/>
      <c r="P197" s="7"/>
    </row>
    <row r="198" spans="1:16">
      <c r="A198" s="27"/>
      <c r="B198" s="9"/>
      <c r="C198" s="9"/>
      <c r="D198" s="4"/>
      <c r="E198" s="15"/>
      <c r="F198" s="4"/>
      <c r="G198" s="4"/>
      <c r="H198" s="4"/>
      <c r="I198" s="4"/>
      <c r="J198" s="4"/>
      <c r="K198" s="4"/>
      <c r="L198" s="4"/>
      <c r="M198" s="4"/>
      <c r="N198" s="4"/>
      <c r="O198" s="9"/>
      <c r="P198" s="7"/>
    </row>
    <row r="199" spans="1:16">
      <c r="A199" s="27"/>
      <c r="B199" s="9"/>
      <c r="C199" s="9"/>
      <c r="D199" s="4"/>
      <c r="E199" s="15"/>
      <c r="F199" s="4"/>
      <c r="G199" s="4"/>
      <c r="H199" s="4"/>
      <c r="I199" s="4"/>
      <c r="J199" s="4"/>
      <c r="K199" s="4"/>
      <c r="L199" s="4"/>
      <c r="M199" s="4"/>
      <c r="N199" s="4"/>
      <c r="O199" s="9"/>
      <c r="P199" s="7"/>
    </row>
    <row r="200" spans="1:16">
      <c r="A200" s="27"/>
      <c r="B200" s="9"/>
      <c r="C200" s="9"/>
      <c r="D200" s="4"/>
      <c r="E200" s="15"/>
      <c r="F200" s="4"/>
      <c r="G200" s="4"/>
      <c r="H200" s="4"/>
      <c r="I200" s="4"/>
      <c r="J200" s="4"/>
      <c r="K200" s="4"/>
      <c r="L200" s="4"/>
      <c r="M200" s="4"/>
      <c r="N200" s="4"/>
      <c r="O200" s="9"/>
      <c r="P200" s="7"/>
    </row>
    <row r="201" spans="1:16">
      <c r="A201" s="27"/>
      <c r="B201" s="9"/>
      <c r="C201" s="9"/>
      <c r="D201" s="4"/>
      <c r="E201" s="15"/>
      <c r="F201" s="4"/>
      <c r="G201" s="4"/>
      <c r="H201" s="4"/>
      <c r="I201" s="4"/>
      <c r="J201" s="4"/>
      <c r="K201" s="4"/>
      <c r="L201" s="4"/>
      <c r="M201" s="4"/>
      <c r="N201" s="4"/>
      <c r="O201" s="9"/>
      <c r="P201" s="7"/>
    </row>
    <row r="202" spans="1:16">
      <c r="A202" s="27"/>
      <c r="B202" s="9"/>
      <c r="C202" s="9"/>
      <c r="D202" s="4"/>
      <c r="E202" s="15"/>
      <c r="F202" s="4"/>
      <c r="G202" s="4"/>
      <c r="H202" s="4"/>
      <c r="I202" s="4"/>
      <c r="J202" s="4"/>
      <c r="K202" s="4"/>
      <c r="L202" s="4"/>
      <c r="M202" s="4"/>
      <c r="N202" s="4"/>
      <c r="O202" s="9"/>
      <c r="P202" s="7"/>
    </row>
    <row r="203" spans="1:16">
      <c r="A203" s="27"/>
      <c r="B203" s="9"/>
      <c r="C203" s="9"/>
      <c r="D203" s="4"/>
      <c r="E203" s="15"/>
      <c r="F203" s="4"/>
      <c r="G203" s="4"/>
      <c r="H203" s="4"/>
      <c r="I203" s="4"/>
      <c r="J203" s="4"/>
      <c r="K203" s="4"/>
      <c r="L203" s="4"/>
      <c r="M203" s="4"/>
      <c r="N203" s="4"/>
      <c r="O203" s="9"/>
      <c r="P203" s="7"/>
    </row>
    <row r="204" spans="1:16">
      <c r="A204" s="27"/>
      <c r="B204" s="9"/>
      <c r="C204" s="9"/>
      <c r="D204" s="4"/>
      <c r="E204" s="15"/>
      <c r="F204" s="4"/>
      <c r="G204" s="4"/>
      <c r="H204" s="4"/>
      <c r="I204" s="4"/>
      <c r="J204" s="4"/>
      <c r="K204" s="4"/>
      <c r="L204" s="4"/>
      <c r="M204" s="4"/>
      <c r="N204" s="4"/>
      <c r="O204" s="9"/>
      <c r="P204" s="7"/>
    </row>
    <row r="205" spans="1:16">
      <c r="A205" s="27"/>
      <c r="B205" s="9"/>
      <c r="C205" s="9"/>
      <c r="D205" s="4"/>
      <c r="E205" s="15"/>
      <c r="F205" s="4"/>
      <c r="G205" s="4"/>
      <c r="H205" s="4"/>
      <c r="I205" s="4"/>
      <c r="J205" s="4"/>
      <c r="K205" s="4"/>
      <c r="L205" s="4"/>
      <c r="M205" s="4"/>
      <c r="N205" s="4"/>
      <c r="O205" s="9"/>
      <c r="P205" s="7"/>
    </row>
    <row r="206" spans="1:16">
      <c r="A206" s="27"/>
      <c r="B206" s="9"/>
      <c r="C206" s="9"/>
      <c r="D206" s="4"/>
      <c r="E206" s="15"/>
      <c r="F206" s="4"/>
      <c r="G206" s="4"/>
      <c r="H206" s="4"/>
      <c r="I206" s="4"/>
      <c r="J206" s="4"/>
      <c r="K206" s="4"/>
      <c r="L206" s="4"/>
      <c r="M206" s="4"/>
      <c r="N206" s="4"/>
      <c r="O206" s="9"/>
      <c r="P206" s="7"/>
    </row>
    <row r="207" spans="1:16">
      <c r="A207" s="27"/>
      <c r="B207" s="9"/>
      <c r="C207" s="9"/>
      <c r="D207" s="4"/>
      <c r="E207" s="15"/>
      <c r="F207" s="4"/>
      <c r="G207" s="4"/>
      <c r="H207" s="4"/>
      <c r="I207" s="4"/>
      <c r="J207" s="4"/>
      <c r="K207" s="4"/>
      <c r="L207" s="4"/>
      <c r="M207" s="4"/>
      <c r="N207" s="4"/>
      <c r="O207" s="9"/>
      <c r="P207" s="7"/>
    </row>
    <row r="208" spans="1:16">
      <c r="A208" s="27"/>
      <c r="B208" s="9"/>
      <c r="C208" s="9"/>
      <c r="D208" s="4"/>
      <c r="E208" s="15"/>
      <c r="F208" s="4"/>
      <c r="G208" s="4"/>
      <c r="H208" s="4"/>
      <c r="I208" s="4"/>
      <c r="J208" s="4"/>
      <c r="K208" s="4"/>
      <c r="L208" s="4"/>
      <c r="M208" s="4"/>
      <c r="N208" s="4"/>
      <c r="O208" s="9"/>
      <c r="P208" s="7"/>
    </row>
    <row r="209" spans="1:16">
      <c r="A209" s="27"/>
      <c r="B209" s="9"/>
      <c r="C209" s="9"/>
      <c r="D209" s="4"/>
      <c r="E209" s="15"/>
      <c r="F209" s="4"/>
      <c r="G209" s="4"/>
      <c r="H209" s="4"/>
      <c r="I209" s="4"/>
      <c r="J209" s="4"/>
      <c r="K209" s="4"/>
      <c r="L209" s="4"/>
      <c r="M209" s="4"/>
      <c r="N209" s="4"/>
      <c r="O209" s="9"/>
      <c r="P209" s="7"/>
    </row>
  </sheetData>
  <dataConsolidate/>
  <mergeCells count="243">
    <mergeCell ref="AH41:AH46"/>
    <mergeCell ref="AI41:AI46"/>
    <mergeCell ref="AJ41:AJ46"/>
    <mergeCell ref="S41:S46"/>
    <mergeCell ref="T41:T46"/>
    <mergeCell ref="U41:U46"/>
    <mergeCell ref="V41:V46"/>
    <mergeCell ref="W41:W46"/>
    <mergeCell ref="X41:X46"/>
    <mergeCell ref="O30:O35"/>
    <mergeCell ref="A41:A46"/>
    <mergeCell ref="B41:B46"/>
    <mergeCell ref="C41:C46"/>
    <mergeCell ref="D41:D46"/>
    <mergeCell ref="E41:E46"/>
    <mergeCell ref="P41:P46"/>
    <mergeCell ref="Q41:Q46"/>
    <mergeCell ref="R41:R46"/>
    <mergeCell ref="O42:O46"/>
    <mergeCell ref="A36:A40"/>
    <mergeCell ref="B36:B40"/>
    <mergeCell ref="C36:C40"/>
    <mergeCell ref="D36:D40"/>
    <mergeCell ref="E36:E40"/>
    <mergeCell ref="AM29:AM35"/>
    <mergeCell ref="AN29:AN35"/>
    <mergeCell ref="AO29:AO35"/>
    <mergeCell ref="AP29:AP35"/>
    <mergeCell ref="AQ29:AQ35"/>
    <mergeCell ref="AR29:AR35"/>
    <mergeCell ref="Y41:Y46"/>
    <mergeCell ref="Z41:Z46"/>
    <mergeCell ref="AA41:AA46"/>
    <mergeCell ref="AA29:AA35"/>
    <mergeCell ref="AK41:AK46"/>
    <mergeCell ref="AL41:AL46"/>
    <mergeCell ref="AM41:AM46"/>
    <mergeCell ref="AN41:AN46"/>
    <mergeCell ref="AO41:AO46"/>
    <mergeCell ref="AP41:AP46"/>
    <mergeCell ref="AQ41:AQ46"/>
    <mergeCell ref="AR41:AR46"/>
    <mergeCell ref="AB41:AB46"/>
    <mergeCell ref="AC41:AC46"/>
    <mergeCell ref="AD41:AD46"/>
    <mergeCell ref="AE41:AE46"/>
    <mergeCell ref="AF41:AF46"/>
    <mergeCell ref="AG41:AG46"/>
    <mergeCell ref="AB29:AB35"/>
    <mergeCell ref="AC29:AC35"/>
    <mergeCell ref="AD29:AD35"/>
    <mergeCell ref="AE29:AE35"/>
    <mergeCell ref="AF29:AF35"/>
    <mergeCell ref="AG29:AG35"/>
    <mergeCell ref="AH29:AH35"/>
    <mergeCell ref="AI29:AI35"/>
    <mergeCell ref="AL24:AL28"/>
    <mergeCell ref="AD24:AD28"/>
    <mergeCell ref="AE24:AE28"/>
    <mergeCell ref="AF24:AF28"/>
    <mergeCell ref="AG24:AG28"/>
    <mergeCell ref="AH24:AH28"/>
    <mergeCell ref="AI24:AI28"/>
    <mergeCell ref="AJ24:AJ28"/>
    <mergeCell ref="AK24:AK28"/>
    <mergeCell ref="AJ29:AJ35"/>
    <mergeCell ref="AK29:AK35"/>
    <mergeCell ref="AL29:AL35"/>
    <mergeCell ref="AM24:AM28"/>
    <mergeCell ref="AN24:AN28"/>
    <mergeCell ref="AO24:AO28"/>
    <mergeCell ref="AP24:AP28"/>
    <mergeCell ref="AQ24:AQ28"/>
    <mergeCell ref="AR24:AR28"/>
    <mergeCell ref="O25:O28"/>
    <mergeCell ref="A29:A35"/>
    <mergeCell ref="B29:B35"/>
    <mergeCell ref="C29:C35"/>
    <mergeCell ref="D29:D35"/>
    <mergeCell ref="E29:E35"/>
    <mergeCell ref="P29:P35"/>
    <mergeCell ref="Q29:Q35"/>
    <mergeCell ref="R29:R35"/>
    <mergeCell ref="S29:S35"/>
    <mergeCell ref="T29:T35"/>
    <mergeCell ref="U29:U35"/>
    <mergeCell ref="V29:V35"/>
    <mergeCell ref="W29:W35"/>
    <mergeCell ref="X29:X35"/>
    <mergeCell ref="Y29:Y35"/>
    <mergeCell ref="Z29:Z35"/>
    <mergeCell ref="AC24:AC28"/>
    <mergeCell ref="T24:T28"/>
    <mergeCell ref="U24:U28"/>
    <mergeCell ref="V24:V28"/>
    <mergeCell ref="W24:W28"/>
    <mergeCell ref="X24:X28"/>
    <mergeCell ref="Y24:Y28"/>
    <mergeCell ref="Z24:Z28"/>
    <mergeCell ref="AA24:AA28"/>
    <mergeCell ref="AB24:AB28"/>
    <mergeCell ref="A24:A28"/>
    <mergeCell ref="B24:B28"/>
    <mergeCell ref="C24:C28"/>
    <mergeCell ref="D24:D28"/>
    <mergeCell ref="E24:E28"/>
    <mergeCell ref="P24:P28"/>
    <mergeCell ref="Q24:Q28"/>
    <mergeCell ref="R24:R28"/>
    <mergeCell ref="S24:S28"/>
    <mergeCell ref="A18:A23"/>
    <mergeCell ref="A11:A13"/>
    <mergeCell ref="A14:A17"/>
    <mergeCell ref="AC1:AR2"/>
    <mergeCell ref="B1:AB2"/>
    <mergeCell ref="B3:AB3"/>
    <mergeCell ref="AC3:AR3"/>
    <mergeCell ref="AL18:AL23"/>
    <mergeCell ref="AM18:AM23"/>
    <mergeCell ref="AJ18:AJ23"/>
    <mergeCell ref="AK18:AK23"/>
    <mergeCell ref="AO18:AO23"/>
    <mergeCell ref="AP18:AP23"/>
    <mergeCell ref="AP14:AP17"/>
    <mergeCell ref="AQ14:AQ17"/>
    <mergeCell ref="AR14:AR17"/>
    <mergeCell ref="Y14:Y17"/>
    <mergeCell ref="Z14:Z17"/>
    <mergeCell ref="AC14:AC17"/>
    <mergeCell ref="T18:T23"/>
    <mergeCell ref="V18:V23"/>
    <mergeCell ref="W18:W23"/>
    <mergeCell ref="Q18:Q23"/>
    <mergeCell ref="R18:R23"/>
    <mergeCell ref="AR18:AR23"/>
    <mergeCell ref="A47:J47"/>
    <mergeCell ref="U14:U17"/>
    <mergeCell ref="AB14:AB17"/>
    <mergeCell ref="AA14:AA17"/>
    <mergeCell ref="AN18:AN23"/>
    <mergeCell ref="AQ18:AQ23"/>
    <mergeCell ref="X18:X23"/>
    <mergeCell ref="Y18:Y23"/>
    <mergeCell ref="Z18:Z23"/>
    <mergeCell ref="AC18:AC23"/>
    <mergeCell ref="AD18:AD23"/>
    <mergeCell ref="S18:S23"/>
    <mergeCell ref="B18:B23"/>
    <mergeCell ref="C18:C23"/>
    <mergeCell ref="D18:D23"/>
    <mergeCell ref="AO14:AO17"/>
    <mergeCell ref="B14:B17"/>
    <mergeCell ref="C14:C17"/>
    <mergeCell ref="D14:D17"/>
    <mergeCell ref="AH14:AH17"/>
    <mergeCell ref="AI14:AI17"/>
    <mergeCell ref="AJ14:AJ17"/>
    <mergeCell ref="AM14:AM17"/>
    <mergeCell ref="AN14:AN17"/>
    <mergeCell ref="AH18:AH23"/>
    <mergeCell ref="AI18:AI23"/>
    <mergeCell ref="AK14:AK17"/>
    <mergeCell ref="AL14:AL17"/>
    <mergeCell ref="Q14:Q17"/>
    <mergeCell ref="R14:R17"/>
    <mergeCell ref="AD14:AD17"/>
    <mergeCell ref="AE14:AE17"/>
    <mergeCell ref="S14:S17"/>
    <mergeCell ref="T14:T17"/>
    <mergeCell ref="V14:V17"/>
    <mergeCell ref="W14:W17"/>
    <mergeCell ref="X14:X17"/>
    <mergeCell ref="AE18:AE23"/>
    <mergeCell ref="AF18:AF23"/>
    <mergeCell ref="AG18:AG23"/>
    <mergeCell ref="AG14:AG17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E14:E17"/>
    <mergeCell ref="E18:E23"/>
    <mergeCell ref="J11:J13"/>
    <mergeCell ref="O19:O23"/>
    <mergeCell ref="U18:U23"/>
    <mergeCell ref="O14:O17"/>
    <mergeCell ref="P18:P23"/>
    <mergeCell ref="P14:P17"/>
    <mergeCell ref="AF14:AF17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AA18:AA23"/>
    <mergeCell ref="AB18:AB23"/>
    <mergeCell ref="AJ36:AJ40"/>
    <mergeCell ref="AK36:AK40"/>
    <mergeCell ref="AL36:AL40"/>
    <mergeCell ref="AM36:AM40"/>
    <mergeCell ref="AR36:AR40"/>
    <mergeCell ref="O37:O40"/>
    <mergeCell ref="AA36:AA40"/>
    <mergeCell ref="AB36:AB40"/>
    <mergeCell ref="AC36:AC40"/>
    <mergeCell ref="AD36:AD40"/>
    <mergeCell ref="AE36:AE40"/>
    <mergeCell ref="AF36:AF40"/>
    <mergeCell ref="AG36:AG40"/>
    <mergeCell ref="AH36:AH40"/>
    <mergeCell ref="AI36:AI40"/>
    <mergeCell ref="S36:S40"/>
    <mergeCell ref="T36:T40"/>
    <mergeCell ref="U36:U40"/>
    <mergeCell ref="V36:V40"/>
    <mergeCell ref="W36:W40"/>
    <mergeCell ref="X36:X40"/>
    <mergeCell ref="Y36:Y40"/>
    <mergeCell ref="Z36:Z40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18 K24 K29 K41 L18:L46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7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ignoredErrors>
    <ignoredError sqref="H29" formulaRange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6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45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J14:J18</xm:sqref>
        </x14:conditionalFormatting>
        <x14:conditionalFormatting xmlns:xm="http://schemas.microsoft.com/office/excel/2006/main">
          <x14:cfRule type="iconSet" priority="6" id="{9E4CF504-6383-4889-90A3-2CD76C967D5B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5" id="{EF5CCD7F-C6D4-4D99-9508-447AC0A0454B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J29</xm:sqref>
        </x14:conditionalFormatting>
        <x14:conditionalFormatting xmlns:xm="http://schemas.microsoft.com/office/excel/2006/main">
          <x14:cfRule type="iconSet" priority="1" id="{0D683380-C0B6-493D-80E5-4E53299B80E5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J36</xm:sqref>
        </x14:conditionalFormatting>
        <x14:conditionalFormatting xmlns:xm="http://schemas.microsoft.com/office/excel/2006/main">
          <x14:cfRule type="iconSet" priority="2" id="{B8D2C23E-50FC-48BA-8C98-4410B34A6070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J41</xm:sqref>
        </x14:conditionalFormatting>
        <x14:conditionalFormatting xmlns:xm="http://schemas.microsoft.com/office/excel/2006/main">
          <x14:cfRule type="iconSet" priority="446" id="{0FEF0C12-45A2-408F-BDEA-54D666845067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J42:J46 J19:J23 J25:J28 J30:J35 J37:J40</xm:sqref>
        </x14:conditionalFormatting>
        <x14:conditionalFormatting xmlns:xm="http://schemas.microsoft.com/office/excel/2006/main">
          <x14:cfRule type="iconSet" priority="4" id="{59AFF005-336E-4209-93C9-2C3908CACDEB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N19</xm:sqref>
        </x14:conditionalFormatting>
        <x14:conditionalFormatting xmlns:xm="http://schemas.microsoft.com/office/excel/2006/main">
          <x14:cfRule type="iconSet" priority="3" id="{F35BB81F-0DD7-4962-B2DF-4B3CD93DD0CF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N25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3">
        <x14:dataValidation type="list" allowBlank="1" showInputMessage="1" showErrorMessage="1" xr:uid="{BE33CCA0-402E-4BCA-BB52-6D14C25346CB}">
          <x14:formula1>
            <xm:f>BASE!$K$2:$K$3</xm:f>
          </x14:formula1>
          <xm:sqref>K15:K17 K19:K23 K25:K28 K30:K40 K42:K46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D18 D24 D29 D41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zoomScale="70" zoomScaleNormal="70" workbookViewId="0">
      <selection activeCell="E179" sqref="E179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5</Orden>
    <_Format xmlns="http://schemas.microsoft.com/sharepoint/v3/fields">Excel</_Forma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2E913-A18C-4F36-8C56-364AEBB80DDA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</vt:lpstr>
      <vt:lpstr>BASE.</vt:lpstr>
      <vt:lpstr>PAI_2026</vt:lpstr>
      <vt:lpstr>PEI</vt:lpstr>
      <vt:lpstr>PAI_2026!Área_de_impresión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Gestion del Conocimiento y la Innovación 2026 V1</dc:title>
  <dc:subject/>
  <dc:creator>Yvasquez</dc:creator>
  <cp:keywords/>
  <dc:description/>
  <cp:lastModifiedBy>Jorge Luis Hernandez Cuesta</cp:lastModifiedBy>
  <cp:revision/>
  <dcterms:created xsi:type="dcterms:W3CDTF">2013-03-14T20:04:34Z</dcterms:created>
  <dcterms:modified xsi:type="dcterms:W3CDTF">2025-12-29T16:46:06Z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